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SheetTabs="0" xWindow="165" yWindow="0" windowWidth="16380" windowHeight="8205" tabRatio="971"/>
  </bookViews>
  <sheets>
    <sheet name="Flächen" sheetId="1" r:id="rId1"/>
    <sheet name="Loesung" sheetId="2" state="hidden" r:id="rId2"/>
  </sheets>
  <calcPr calcId="145621" concurrentCalc="0"/>
</workbook>
</file>

<file path=xl/calcChain.xml><?xml version="1.0" encoding="utf-8"?>
<calcChain xmlns="http://schemas.openxmlformats.org/spreadsheetml/2006/main">
  <c r="K18" i="1" l="1"/>
  <c r="K7" i="1"/>
  <c r="K8" i="1"/>
  <c r="K9" i="1"/>
  <c r="K10" i="1"/>
  <c r="K11" i="1"/>
  <c r="K12" i="1"/>
  <c r="K13" i="1"/>
  <c r="K14" i="1"/>
  <c r="K15" i="1"/>
  <c r="K16" i="1"/>
  <c r="K17" i="1"/>
  <c r="K2" i="1"/>
  <c r="E70" i="2"/>
  <c r="E68" i="2"/>
  <c r="E62" i="2"/>
  <c r="J8" i="1"/>
  <c r="E63" i="2"/>
  <c r="J9" i="1"/>
  <c r="J10" i="1"/>
  <c r="E65" i="2"/>
  <c r="J11" i="1"/>
  <c r="J12" i="1"/>
  <c r="E67" i="2"/>
  <c r="J13" i="1"/>
  <c r="J14" i="1"/>
  <c r="J15" i="1"/>
  <c r="J16" i="1"/>
  <c r="J17" i="1"/>
  <c r="J18" i="1"/>
  <c r="J7" i="1"/>
  <c r="F14" i="1"/>
  <c r="F13" i="1"/>
  <c r="F73" i="2"/>
  <c r="D18" i="1"/>
  <c r="D17" i="1"/>
  <c r="E71" i="2"/>
  <c r="D16" i="1"/>
  <c r="D15" i="1"/>
  <c r="E69" i="2"/>
  <c r="D12" i="1"/>
  <c r="D11" i="1"/>
  <c r="D9" i="1"/>
  <c r="D7" i="1"/>
  <c r="D8" i="1"/>
  <c r="K3" i="1"/>
  <c r="K19" i="1"/>
  <c r="F17" i="1"/>
  <c r="F18" i="1"/>
  <c r="F16" i="1"/>
  <c r="F15" i="1"/>
  <c r="F12" i="1"/>
  <c r="F11" i="1"/>
  <c r="A16" i="1"/>
  <c r="A17" i="1"/>
  <c r="A18" i="1"/>
  <c r="F8" i="1"/>
  <c r="F7" i="1"/>
  <c r="A8" i="1"/>
  <c r="A9" i="1"/>
  <c r="A10" i="1"/>
  <c r="A11" i="1"/>
  <c r="A12" i="1"/>
  <c r="A13" i="1"/>
  <c r="A14" i="1"/>
  <c r="A15" i="1"/>
  <c r="A7" i="1"/>
</calcChain>
</file>

<file path=xl/sharedStrings.xml><?xml version="1.0" encoding="utf-8"?>
<sst xmlns="http://schemas.openxmlformats.org/spreadsheetml/2006/main" count="74" uniqueCount="44">
  <si>
    <t xml:space="preserve">Erreichte Punktzahl:   </t>
  </si>
  <si>
    <t xml:space="preserve">Ergebnis in Prozent:   </t>
  </si>
  <si>
    <t>Punkte:</t>
  </si>
  <si>
    <t>Name:</t>
  </si>
  <si>
    <t>cm</t>
  </si>
  <si>
    <t>Note:</t>
  </si>
  <si>
    <t>Flächeninhalt von Vierecken und Dreiecken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</si>
  <si>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</si>
  <si>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</si>
  <si>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</si>
  <si>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</si>
  <si>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</si>
  <si>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</si>
  <si>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</si>
  <si>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</si>
  <si>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</si>
  <si>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</si>
  <si>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 = </t>
  </si>
  <si>
    <t>b =</t>
  </si>
  <si>
    <t xml:space="preserve">A = </t>
  </si>
  <si>
    <t>11.</t>
  </si>
  <si>
    <t>12.</t>
  </si>
  <si>
    <t>h =</t>
  </si>
  <si>
    <t>a =</t>
  </si>
  <si>
    <t>c =</t>
  </si>
  <si>
    <t>c=</t>
  </si>
  <si>
    <t>Datum:</t>
  </si>
  <si>
    <t>Trapez:</t>
  </si>
  <si>
    <r>
      <t>h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=</t>
    </r>
  </si>
  <si>
    <r>
      <t>h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</si>
  <si>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Rechteck:  A = a</t>
    </r>
    <r>
      <rPr>
        <b/>
        <sz val="10"/>
        <color theme="1"/>
        <rFont val="Calibri"/>
        <family val="2"/>
      </rPr>
      <t>∙</t>
    </r>
    <r>
      <rPr>
        <b/>
        <sz val="10"/>
        <color theme="1"/>
        <rFont val="Arial"/>
        <family val="2"/>
      </rPr>
      <t>b</t>
    </r>
  </si>
  <si>
    <r>
      <t>Parallelogramm:  A = a</t>
    </r>
    <r>
      <rPr>
        <b/>
        <sz val="10"/>
        <color theme="1"/>
        <rFont val="Calibri"/>
        <family val="2"/>
      </rPr>
      <t>∙</t>
    </r>
    <r>
      <rPr>
        <b/>
        <sz val="10"/>
        <color theme="1"/>
        <rFont val="Arial"/>
        <family val="2"/>
      </rPr>
      <t>h</t>
    </r>
    <r>
      <rPr>
        <b/>
        <vertAlign val="subscript"/>
        <sz val="10"/>
        <color theme="1"/>
        <rFont val="Arial"/>
        <family val="2"/>
      </rPr>
      <t xml:space="preserve">a  </t>
    </r>
  </si>
  <si>
    <r>
      <rPr>
        <b/>
        <sz val="8"/>
        <color theme="1"/>
        <rFont val="Arial"/>
        <family val="2"/>
      </rPr>
      <t xml:space="preserve">  oder</t>
    </r>
    <r>
      <rPr>
        <b/>
        <sz val="10"/>
        <color theme="1"/>
        <rFont val="Arial"/>
        <family val="2"/>
      </rPr>
      <t xml:space="preserve">  A = b</t>
    </r>
    <r>
      <rPr>
        <b/>
        <sz val="10"/>
        <color theme="1"/>
        <rFont val="Calibri"/>
        <family val="2"/>
      </rPr>
      <t>∙</t>
    </r>
    <r>
      <rPr>
        <b/>
        <sz val="10"/>
        <color theme="1"/>
        <rFont val="Arial"/>
        <family val="2"/>
      </rPr>
      <t>h</t>
    </r>
    <r>
      <rPr>
        <b/>
        <vertAlign val="subscript"/>
        <sz val="10"/>
        <color theme="1"/>
        <rFont val="Arial"/>
        <family val="2"/>
      </rPr>
      <t>b</t>
    </r>
  </si>
  <si>
    <r>
      <t>cm</t>
    </r>
    <r>
      <rPr>
        <b/>
        <sz val="14"/>
        <color theme="3" tint="-0.249977111117893"/>
        <rFont val="Arial"/>
        <family val="2"/>
      </rPr>
      <t>²</t>
    </r>
  </si>
  <si>
    <t>Berechnung des Flächeninhaltes ebener Figuren</t>
  </si>
  <si>
    <t>A =</t>
  </si>
  <si>
    <t xml:space="preserve">h = </t>
  </si>
  <si>
    <t xml:space="preserve">Dreieck:   A = </t>
  </si>
  <si>
    <t>12 cm
8 cm</t>
  </si>
  <si>
    <t xml:space="preserve">a =
c =  </t>
  </si>
  <si>
    <t>30 cm
20 cm</t>
  </si>
  <si>
    <t xml:space="preserve">b = </t>
  </si>
  <si>
    <r>
      <t>h</t>
    </r>
    <r>
      <rPr>
        <b/>
        <vertAlign val="subscript"/>
        <sz val="12"/>
        <color theme="3" tint="-0.249977111117893"/>
        <rFont val="Arial"/>
        <family val="2"/>
      </rPr>
      <t>c</t>
    </r>
    <r>
      <rPr>
        <b/>
        <sz val="12"/>
        <color theme="3" tint="-0.249977111117893"/>
        <rFont val="Arial"/>
        <family val="2"/>
      </rPr>
      <t xml:space="preserve"> = </t>
    </r>
  </si>
  <si>
    <t>Berechnen Sie die fehlenden Größen: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</si>
</sst>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&quot;cm&quot;"/>
    <numFmt numFmtId="165" formatCode="0\ &quot;cm&quot;"/>
    <numFmt numFmtId="166" formatCode="0\ &quot;cm²&quot;"/>
    <numFmt numFmtId="167" formatCode="0.0\ &quot;cm²&quot;"/>
  </numFmts>
  <fonts count="55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u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/>
      <sz val="8"/>
      <color indexed="9"/>
      <name val="Arial"/>
      <family val="2"/>
    </font>
    <font>
      <b/>
      <u/>
      <sz val="12"/>
      <color indexed="10"/>
      <name val="Arial"/>
      <family val="2"/>
    </font>
    <font>
      <u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6"/>
      <color indexed="5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u/>
      <sz val="12"/>
      <color indexed="48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4" tint="-0.249977111117893"/>
      <name val="Arial"/>
      <family val="2"/>
    </font>
    <font>
      <vertAlign val="subscript"/>
      <sz val="12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0"/>
      <color theme="1"/>
      <name val="Calibri"/>
      <family val="2"/>
    </font>
    <font>
      <b/>
      <sz val="14"/>
      <color theme="3" tint="-0.249977111117893"/>
      <name val="Arial"/>
      <family val="2"/>
    </font>
    <font>
      <b/>
      <sz val="12"/>
      <color indexed="48"/>
      <name val="Arial"/>
      <family val="2"/>
    </font>
    <font>
      <b/>
      <vertAlign val="subscript"/>
      <sz val="12"/>
      <color theme="3" tint="-0.249977111117893"/>
      <name val="Arial"/>
      <family val="2"/>
    </font>
    <font>
      <b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rgb="FFFFFF99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rgb="FFCDFFBD"/>
        <bgColor indexed="26"/>
      </patternFill>
    </fill>
    <fill>
      <patternFill patternType="solid">
        <fgColor rgb="FFCDFFBD"/>
        <bgColor indexed="41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9" fontId="36" fillId="0" borderId="0" applyFill="0" applyBorder="0" applyAlignment="0" applyProtection="0"/>
    <xf numFmtId="0" fontId="10" fillId="1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8" applyNumberFormat="0" applyAlignment="0" applyProtection="0"/>
  </cellStyleXfs>
  <cellXfs count="116">
    <xf numFmtId="0" fontId="0" fillId="0" borderId="0" xfId="0"/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1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1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18" borderId="0" xfId="0" applyNumberFormat="1" applyFont="1" applyFill="1" applyBorder="1" applyAlignment="1" applyProtection="1">
      <alignment horizontal="left" vertical="center"/>
      <protection hidden="1"/>
    </xf>
    <xf numFmtId="0" fontId="23" fillId="18" borderId="0" xfId="0" applyNumberFormat="1" applyFont="1" applyFill="1" applyBorder="1" applyAlignment="1" applyProtection="1">
      <alignment horizontal="left" vertical="center"/>
      <protection hidden="1"/>
    </xf>
    <xf numFmtId="1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21" fillId="18" borderId="0" xfId="0" applyNumberFormat="1" applyFont="1" applyFill="1" applyBorder="1" applyAlignment="1" applyProtection="1">
      <alignment horizontal="right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8" fillId="18" borderId="0" xfId="0" applyNumberFormat="1" applyFont="1" applyFill="1" applyBorder="1" applyAlignment="1" applyProtection="1">
      <alignment horizontal="left" vertical="center"/>
      <protection hidden="1"/>
    </xf>
    <xf numFmtId="0" fontId="19" fillId="18" borderId="9" xfId="0" applyNumberFormat="1" applyFont="1" applyFill="1" applyBorder="1" applyAlignment="1" applyProtection="1">
      <alignment horizontal="center" vertical="center"/>
      <protection hidden="1"/>
    </xf>
    <xf numFmtId="0" fontId="19" fillId="18" borderId="10" xfId="0" applyNumberFormat="1" applyFont="1" applyFill="1" applyBorder="1" applyAlignment="1" applyProtection="1">
      <alignment horizontal="center" vertical="center"/>
      <protection hidden="1"/>
    </xf>
    <xf numFmtId="1" fontId="20" fillId="18" borderId="10" xfId="0" applyNumberFormat="1" applyFont="1" applyFill="1" applyBorder="1" applyAlignment="1" applyProtection="1">
      <alignment horizontal="center" vertical="center"/>
      <protection hidden="1"/>
    </xf>
    <xf numFmtId="0" fontId="21" fillId="18" borderId="10" xfId="0" applyNumberFormat="1" applyFont="1" applyFill="1" applyBorder="1" applyAlignment="1" applyProtection="1">
      <alignment horizontal="center" vertical="center"/>
      <protection hidden="1"/>
    </xf>
    <xf numFmtId="0" fontId="20" fillId="18" borderId="10" xfId="0" applyNumberFormat="1" applyFont="1" applyFill="1" applyBorder="1" applyAlignment="1" applyProtection="1">
      <alignment horizontal="center" vertical="center"/>
      <protection hidden="1"/>
    </xf>
    <xf numFmtId="0" fontId="19" fillId="18" borderId="11" xfId="0" applyNumberFormat="1" applyFont="1" applyFill="1" applyBorder="1" applyAlignment="1" applyProtection="1">
      <alignment horizontal="center" vertical="center"/>
      <protection hidden="1"/>
    </xf>
    <xf numFmtId="0" fontId="26" fillId="18" borderId="12" xfId="0" applyNumberFormat="1" applyFont="1" applyFill="1" applyBorder="1" applyAlignment="1" applyProtection="1">
      <alignment horizontal="right" vertical="center"/>
      <protection hidden="1"/>
    </xf>
    <xf numFmtId="0" fontId="30" fillId="19" borderId="0" xfId="0" applyNumberFormat="1" applyFont="1" applyFill="1" applyBorder="1" applyAlignment="1" applyProtection="1">
      <alignment horizontal="right"/>
      <protection hidden="1"/>
    </xf>
    <xf numFmtId="0" fontId="30" fillId="19" borderId="12" xfId="0" applyNumberFormat="1" applyFont="1" applyFill="1" applyBorder="1" applyAlignment="1" applyProtection="1">
      <alignment horizontal="center"/>
      <protection hidden="1"/>
    </xf>
    <xf numFmtId="0" fontId="19" fillId="18" borderId="10" xfId="0" applyNumberFormat="1" applyFont="1" applyFill="1" applyBorder="1" applyAlignment="1" applyProtection="1">
      <alignment horizontal="right" vertical="center"/>
      <protection hidden="1"/>
    </xf>
    <xf numFmtId="0" fontId="23" fillId="18" borderId="0" xfId="0" applyNumberFormat="1" applyFont="1" applyFill="1" applyBorder="1" applyAlignment="1" applyProtection="1">
      <alignment horizontal="right" vertical="center"/>
      <protection hidden="1"/>
    </xf>
    <xf numFmtId="0" fontId="28" fillId="18" borderId="0" xfId="0" applyNumberFormat="1" applyFont="1" applyFill="1" applyBorder="1" applyAlignment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 horizontal="right" vertical="center"/>
      <protection hidden="1"/>
    </xf>
    <xf numFmtId="1" fontId="20" fillId="18" borderId="10" xfId="0" applyNumberFormat="1" applyFont="1" applyFill="1" applyBorder="1" applyAlignment="1" applyProtection="1">
      <alignment horizontal="left" vertical="center" indent="1"/>
      <protection hidden="1"/>
    </xf>
    <xf numFmtId="1" fontId="24" fillId="18" borderId="0" xfId="0" applyNumberFormat="1" applyFont="1" applyFill="1" applyBorder="1" applyAlignment="1" applyProtection="1">
      <alignment horizontal="left" vertical="center" indent="1"/>
      <protection hidden="1"/>
    </xf>
    <xf numFmtId="1" fontId="32" fillId="0" borderId="0" xfId="0" applyNumberFormat="1" applyFont="1" applyFill="1" applyBorder="1" applyAlignment="1" applyProtection="1">
      <alignment horizontal="left" vertical="center" indent="1"/>
      <protection hidden="1"/>
    </xf>
    <xf numFmtId="1" fontId="33" fillId="0" borderId="0" xfId="0" applyNumberFormat="1" applyFont="1" applyFill="1" applyBorder="1" applyAlignment="1" applyProtection="1">
      <alignment horizontal="left" vertical="center" indent="1"/>
      <protection hidden="1"/>
    </xf>
    <xf numFmtId="1" fontId="17" fillId="0" borderId="0" xfId="0" applyNumberFormat="1" applyFont="1" applyFill="1" applyBorder="1" applyAlignment="1" applyProtection="1">
      <alignment horizontal="left" vertical="center" indent="1"/>
      <protection hidden="1"/>
    </xf>
    <xf numFmtId="0" fontId="19" fillId="18" borderId="16" xfId="0" applyNumberFormat="1" applyFont="1" applyFill="1" applyBorder="1" applyAlignment="1" applyProtection="1">
      <alignment horizontal="center" vertical="center"/>
      <protection hidden="1"/>
    </xf>
    <xf numFmtId="0" fontId="19" fillId="18" borderId="0" xfId="0" applyNumberFormat="1" applyFont="1" applyFill="1" applyBorder="1" applyAlignment="1" applyProtection="1">
      <alignment horizontal="center" vertical="center"/>
      <protection hidden="1"/>
    </xf>
    <xf numFmtId="0" fontId="19" fillId="18" borderId="0" xfId="0" applyNumberFormat="1" applyFont="1" applyFill="1" applyBorder="1" applyAlignment="1" applyProtection="1">
      <alignment horizontal="right" vertical="center"/>
      <protection hidden="1"/>
    </xf>
    <xf numFmtId="1" fontId="29" fillId="18" borderId="0" xfId="0" applyNumberFormat="1" applyFont="1" applyFill="1" applyBorder="1" applyAlignment="1" applyProtection="1">
      <alignment horizontal="left" vertical="center" indent="1"/>
      <protection hidden="1"/>
    </xf>
    <xf numFmtId="1" fontId="29" fillId="18" borderId="0" xfId="0" applyNumberFormat="1" applyFont="1" applyFill="1" applyBorder="1" applyAlignment="1" applyProtection="1">
      <alignment horizontal="right" vertical="center"/>
      <protection hidden="1"/>
    </xf>
    <xf numFmtId="0" fontId="19" fillId="18" borderId="12" xfId="0" applyNumberFormat="1" applyFont="1" applyFill="1" applyBorder="1" applyAlignment="1" applyProtection="1">
      <alignment horizontal="right" vertical="center"/>
      <protection hidden="1"/>
    </xf>
    <xf numFmtId="0" fontId="21" fillId="20" borderId="10" xfId="0" applyNumberFormat="1" applyFont="1" applyFill="1" applyBorder="1" applyAlignment="1" applyProtection="1">
      <alignment horizontal="right" vertical="center"/>
      <protection hidden="1"/>
    </xf>
    <xf numFmtId="0" fontId="30" fillId="21" borderId="11" xfId="0" applyNumberFormat="1" applyFont="1" applyFill="1" applyBorder="1" applyAlignment="1" applyProtection="1">
      <alignment horizontal="center" vertical="center"/>
      <protection hidden="1"/>
    </xf>
    <xf numFmtId="0" fontId="25" fillId="20" borderId="14" xfId="0" applyNumberFormat="1" applyFont="1" applyFill="1" applyBorder="1" applyAlignment="1" applyProtection="1">
      <alignment horizontal="left" indent="1"/>
      <protection hidden="1"/>
    </xf>
    <xf numFmtId="0" fontId="25" fillId="20" borderId="14" xfId="0" applyNumberFormat="1" applyFont="1" applyFill="1" applyBorder="1" applyAlignment="1" applyProtection="1">
      <alignment vertical="center"/>
      <protection hidden="1"/>
    </xf>
    <xf numFmtId="0" fontId="25" fillId="20" borderId="14" xfId="0" applyNumberFormat="1" applyFont="1" applyFill="1" applyBorder="1" applyAlignment="1" applyProtection="1">
      <alignment horizontal="right" vertical="center"/>
      <protection hidden="1"/>
    </xf>
    <xf numFmtId="1" fontId="25" fillId="20" borderId="14" xfId="0" applyNumberFormat="1" applyFont="1" applyFill="1" applyBorder="1" applyAlignment="1" applyProtection="1">
      <alignment horizontal="left" vertical="center" indent="1"/>
      <protection hidden="1"/>
    </xf>
    <xf numFmtId="1" fontId="25" fillId="20" borderId="14" xfId="0" applyNumberFormat="1" applyFont="1" applyFill="1" applyBorder="1" applyAlignment="1" applyProtection="1">
      <alignment vertical="center"/>
      <protection hidden="1"/>
    </xf>
    <xf numFmtId="0" fontId="21" fillId="20" borderId="14" xfId="0" applyNumberFormat="1" applyFont="1" applyFill="1" applyBorder="1" applyAlignment="1" applyProtection="1">
      <alignment horizontal="right" vertical="center"/>
      <protection hidden="1"/>
    </xf>
    <xf numFmtId="0" fontId="19" fillId="20" borderId="15" xfId="0" applyNumberFormat="1" applyFont="1" applyFill="1" applyBorder="1" applyAlignment="1" applyProtection="1">
      <alignment horizontal="right" vertical="center"/>
      <protection hidden="1"/>
    </xf>
    <xf numFmtId="0" fontId="38" fillId="19" borderId="0" xfId="0" applyNumberFormat="1" applyFont="1" applyFill="1" applyBorder="1" applyAlignment="1" applyProtection="1">
      <alignment horizontal="center" vertical="center"/>
      <protection hidden="1"/>
    </xf>
    <xf numFmtId="0" fontId="30" fillId="19" borderId="17" xfId="0" applyNumberFormat="1" applyFont="1" applyFill="1" applyBorder="1" applyAlignment="1" applyProtection="1">
      <alignment horizontal="right"/>
      <protection hidden="1"/>
    </xf>
    <xf numFmtId="0" fontId="38" fillId="19" borderId="17" xfId="0" applyNumberFormat="1" applyFont="1" applyFill="1" applyBorder="1" applyAlignment="1" applyProtection="1">
      <alignment horizontal="center" vertical="center"/>
      <protection hidden="1"/>
    </xf>
    <xf numFmtId="0" fontId="30" fillId="19" borderId="19" xfId="0" applyNumberFormat="1" applyFont="1" applyFill="1" applyBorder="1" applyAlignment="1" applyProtection="1">
      <alignment horizontal="center"/>
      <protection hidden="1"/>
    </xf>
    <xf numFmtId="0" fontId="30" fillId="19" borderId="19" xfId="0" applyNumberFormat="1" applyFont="1" applyFill="1" applyBorder="1" applyAlignment="1" applyProtection="1">
      <protection hidden="1"/>
    </xf>
    <xf numFmtId="0" fontId="38" fillId="19" borderId="10" xfId="0" applyNumberFormat="1" applyFont="1" applyFill="1" applyBorder="1" applyAlignment="1" applyProtection="1">
      <alignment horizontal="center" vertical="center"/>
      <protection hidden="1"/>
    </xf>
    <xf numFmtId="0" fontId="39" fillId="21" borderId="14" xfId="0" applyNumberFormat="1" applyFont="1" applyFill="1" applyBorder="1" applyAlignment="1" applyProtection="1">
      <alignment horizontal="center"/>
      <protection hidden="1"/>
    </xf>
    <xf numFmtId="0" fontId="30" fillId="19" borderId="18" xfId="0" applyNumberFormat="1" applyFont="1" applyFill="1" applyBorder="1" applyAlignment="1" applyProtection="1">
      <alignment horizontal="left" vertical="center" indent="1"/>
      <protection hidden="1"/>
    </xf>
    <xf numFmtId="0" fontId="30" fillId="19" borderId="16" xfId="0" applyNumberFormat="1" applyFont="1" applyFill="1" applyBorder="1" applyAlignment="1" applyProtection="1">
      <alignment horizontal="left" vertical="center" indent="1"/>
      <protection hidden="1"/>
    </xf>
    <xf numFmtId="0" fontId="40" fillId="0" borderId="0" xfId="0" applyNumberFormat="1" applyFont="1" applyFill="1" applyBorder="1" applyAlignment="1" applyProtection="1">
      <alignment horizontal="left" vertical="center"/>
      <protection hidden="1"/>
    </xf>
    <xf numFmtId="49" fontId="40" fillId="0" borderId="0" xfId="0" applyNumberFormat="1" applyFont="1" applyFill="1" applyBorder="1" applyAlignment="1" applyProtection="1">
      <alignment horizontal="left" vertical="center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NumberFormat="1" applyFont="1" applyFill="1" applyBorder="1" applyAlignment="1" applyProtection="1">
      <alignment horizontal="right" vertical="center" indent="1"/>
      <protection hidden="1"/>
    </xf>
    <xf numFmtId="2" fontId="40" fillId="0" borderId="0" xfId="0" applyNumberFormat="1" applyFont="1" applyFill="1" applyBorder="1" applyAlignment="1" applyProtection="1">
      <alignment horizontal="left" vertical="center"/>
      <protection hidden="1"/>
    </xf>
    <xf numFmtId="0" fontId="30" fillId="19" borderId="9" xfId="0" applyNumberFormat="1" applyFont="1" applyFill="1" applyBorder="1" applyAlignment="1" applyProtection="1">
      <alignment horizontal="left" vertical="center" indent="1"/>
      <protection hidden="1"/>
    </xf>
    <xf numFmtId="0" fontId="30" fillId="19" borderId="10" xfId="0" applyNumberFormat="1" applyFont="1" applyFill="1" applyBorder="1" applyAlignment="1" applyProtection="1">
      <alignment horizontal="right"/>
      <protection hidden="1"/>
    </xf>
    <xf numFmtId="0" fontId="30" fillId="19" borderId="11" xfId="0" applyNumberFormat="1" applyFont="1" applyFill="1" applyBorder="1" applyAlignment="1" applyProtection="1">
      <alignment horizontal="center"/>
      <protection hidden="1"/>
    </xf>
    <xf numFmtId="0" fontId="41" fillId="20" borderId="9" xfId="0" applyNumberFormat="1" applyFont="1" applyFill="1" applyBorder="1" applyAlignment="1" applyProtection="1">
      <alignment horizontal="left" vertical="center" indent="1"/>
      <protection hidden="1"/>
    </xf>
    <xf numFmtId="0" fontId="42" fillId="20" borderId="10" xfId="0" applyNumberFormat="1" applyFont="1" applyFill="1" applyBorder="1" applyAlignment="1" applyProtection="1">
      <alignment horizontal="right" vertical="center"/>
      <protection hidden="1"/>
    </xf>
    <xf numFmtId="0" fontId="41" fillId="20" borderId="10" xfId="0" applyNumberFormat="1" applyFont="1" applyFill="1" applyBorder="1" applyAlignment="1" applyProtection="1">
      <alignment horizontal="right" vertical="center"/>
      <protection hidden="1"/>
    </xf>
    <xf numFmtId="0" fontId="41" fillId="20" borderId="10" xfId="0" applyNumberFormat="1" applyFont="1" applyFill="1" applyBorder="1" applyAlignment="1" applyProtection="1">
      <alignment horizontal="left" vertical="center"/>
      <protection hidden="1"/>
    </xf>
    <xf numFmtId="0" fontId="41" fillId="20" borderId="10" xfId="0" applyNumberFormat="1" applyFont="1" applyFill="1" applyBorder="1" applyAlignment="1" applyProtection="1">
      <alignment horizontal="left" vertical="center" indent="1"/>
      <protection hidden="1"/>
    </xf>
    <xf numFmtId="0" fontId="41" fillId="20" borderId="10" xfId="0" applyNumberFormat="1" applyFont="1" applyFill="1" applyBorder="1" applyAlignment="1" applyProtection="1">
      <alignment vertical="center"/>
      <protection hidden="1"/>
    </xf>
    <xf numFmtId="0" fontId="46" fillId="20" borderId="13" xfId="0" applyNumberFormat="1" applyFont="1" applyFill="1" applyBorder="1" applyAlignment="1" applyProtection="1">
      <alignment horizontal="left" indent="1"/>
      <protection hidden="1"/>
    </xf>
    <xf numFmtId="0" fontId="30" fillId="19" borderId="17" xfId="0" applyNumberFormat="1" applyFont="1" applyFill="1" applyBorder="1" applyAlignment="1" applyProtection="1">
      <alignment horizontal="right" vertical="center"/>
      <protection hidden="1"/>
    </xf>
    <xf numFmtId="165" fontId="30" fillId="19" borderId="17" xfId="0" applyNumberFormat="1" applyFont="1" applyFill="1" applyBorder="1" applyAlignment="1" applyProtection="1">
      <alignment horizontal="left" vertical="center"/>
      <protection hidden="1"/>
    </xf>
    <xf numFmtId="49" fontId="31" fillId="22" borderId="17" xfId="0" applyNumberFormat="1" applyFont="1" applyFill="1" applyBorder="1" applyAlignment="1" applyProtection="1">
      <alignment horizontal="right"/>
      <protection hidden="1"/>
    </xf>
    <xf numFmtId="0" fontId="44" fillId="19" borderId="17" xfId="0" applyNumberFormat="1" applyFont="1" applyFill="1" applyBorder="1" applyAlignment="1" applyProtection="1">
      <alignment horizontal="left" indent="1"/>
      <protection hidden="1"/>
    </xf>
    <xf numFmtId="0" fontId="30" fillId="19" borderId="0" xfId="0" applyNumberFormat="1" applyFont="1" applyFill="1" applyBorder="1" applyAlignment="1" applyProtection="1">
      <alignment horizontal="right" vertical="center" wrapText="1"/>
      <protection hidden="1"/>
    </xf>
    <xf numFmtId="165" fontId="30" fillId="19" borderId="0" xfId="0" applyNumberFormat="1" applyFont="1" applyFill="1" applyBorder="1" applyAlignment="1" applyProtection="1">
      <alignment horizontal="left" vertical="center"/>
      <protection hidden="1"/>
    </xf>
    <xf numFmtId="0" fontId="30" fillId="19" borderId="0" xfId="0" applyNumberFormat="1" applyFont="1" applyFill="1" applyBorder="1" applyAlignment="1" applyProtection="1">
      <alignment horizontal="right" vertical="center"/>
      <protection hidden="1"/>
    </xf>
    <xf numFmtId="0" fontId="30" fillId="19" borderId="10" xfId="0" applyNumberFormat="1" applyFont="1" applyFill="1" applyBorder="1" applyAlignment="1" applyProtection="1">
      <alignment horizontal="right" vertical="center" wrapText="1"/>
      <protection hidden="1"/>
    </xf>
    <xf numFmtId="0" fontId="30" fillId="19" borderId="10" xfId="0" applyNumberFormat="1" applyFont="1" applyFill="1" applyBorder="1" applyAlignment="1" applyProtection="1">
      <alignment horizontal="right" vertical="center"/>
      <protection hidden="1"/>
    </xf>
    <xf numFmtId="165" fontId="30" fillId="19" borderId="10" xfId="0" applyNumberFormat="1" applyFont="1" applyFill="1" applyBorder="1" applyAlignment="1" applyProtection="1">
      <alignment horizontal="left" vertical="center" wrapText="1"/>
      <protection hidden="1"/>
    </xf>
    <xf numFmtId="164" fontId="30" fillId="19" borderId="10" xfId="0" applyNumberFormat="1" applyFont="1" applyFill="1" applyBorder="1" applyAlignment="1" applyProtection="1">
      <alignment horizontal="left" vertical="center"/>
      <protection hidden="1"/>
    </xf>
    <xf numFmtId="164" fontId="30" fillId="19" borderId="17" xfId="0" applyNumberFormat="1" applyFont="1" applyFill="1" applyBorder="1" applyAlignment="1" applyProtection="1">
      <alignment horizontal="right" vertical="center" wrapText="1"/>
      <protection hidden="1"/>
    </xf>
    <xf numFmtId="164" fontId="30" fillId="19" borderId="17" xfId="0" applyNumberFormat="1" applyFont="1" applyFill="1" applyBorder="1" applyAlignment="1" applyProtection="1">
      <alignment horizontal="left" vertical="center" wrapText="1"/>
      <protection hidden="1"/>
    </xf>
    <xf numFmtId="0" fontId="30" fillId="19" borderId="17" xfId="0" applyNumberFormat="1" applyFont="1" applyFill="1" applyBorder="1" applyAlignment="1" applyProtection="1">
      <alignment horizontal="right" vertical="center" wrapText="1"/>
      <protection hidden="1"/>
    </xf>
    <xf numFmtId="1" fontId="48" fillId="19" borderId="17" xfId="0" applyNumberFormat="1" applyFont="1" applyFill="1" applyBorder="1" applyAlignment="1" applyProtection="1">
      <alignment horizontal="right" vertical="center"/>
      <protection locked="0"/>
    </xf>
    <xf numFmtId="0" fontId="48" fillId="19" borderId="17" xfId="0" applyNumberFormat="1" applyFont="1" applyFill="1" applyBorder="1" applyAlignment="1" applyProtection="1">
      <alignment horizontal="right" vertical="center"/>
      <protection hidden="1"/>
    </xf>
    <xf numFmtId="0" fontId="48" fillId="19" borderId="0" xfId="0" applyNumberFormat="1" applyFont="1" applyFill="1" applyBorder="1" applyAlignment="1" applyProtection="1">
      <alignment horizontal="right" vertical="center"/>
      <protection hidden="1"/>
    </xf>
    <xf numFmtId="0" fontId="48" fillId="19" borderId="10" xfId="0" applyNumberFormat="1" applyFont="1" applyFill="1" applyBorder="1" applyAlignment="1" applyProtection="1">
      <alignment horizontal="right" vertical="center"/>
      <protection hidden="1"/>
    </xf>
    <xf numFmtId="0" fontId="37" fillId="0" borderId="17" xfId="0" applyNumberFormat="1" applyFont="1" applyFill="1" applyBorder="1" applyAlignment="1" applyProtection="1">
      <alignment horizontal="center" vertical="center"/>
      <protection hidden="1"/>
    </xf>
    <xf numFmtId="0" fontId="52" fillId="18" borderId="16" xfId="0" applyNumberFormat="1" applyFont="1" applyFill="1" applyBorder="1" applyAlignment="1" applyProtection="1">
      <alignment horizontal="left" vertical="top" indent="1"/>
      <protection hidden="1"/>
    </xf>
    <xf numFmtId="0" fontId="4" fillId="18" borderId="16" xfId="0" applyNumberFormat="1" applyFont="1" applyFill="1" applyBorder="1" applyAlignment="1" applyProtection="1">
      <alignment horizontal="left" indent="1"/>
      <protection hidden="1"/>
    </xf>
    <xf numFmtId="0" fontId="4" fillId="0" borderId="20" xfId="32" applyNumberFormat="1" applyFont="1" applyFill="1" applyBorder="1" applyAlignment="1" applyProtection="1">
      <alignment horizontal="center" vertical="center"/>
      <protection hidden="1"/>
    </xf>
    <xf numFmtId="9" fontId="4" fillId="0" borderId="20" xfId="32" applyFont="1" applyFill="1" applyBorder="1" applyAlignment="1" applyProtection="1">
      <alignment horizontal="center" vertical="center"/>
      <protection hidden="1"/>
    </xf>
    <xf numFmtId="0" fontId="37" fillId="0" borderId="19" xfId="0" applyNumberFormat="1" applyFont="1" applyFill="1" applyBorder="1" applyAlignment="1" applyProtection="1">
      <alignment vertical="center"/>
      <protection hidden="1"/>
    </xf>
    <xf numFmtId="166" fontId="30" fillId="19" borderId="17" xfId="0" applyNumberFormat="1" applyFont="1" applyFill="1" applyBorder="1" applyAlignment="1" applyProtection="1">
      <alignment horizontal="left" vertical="center"/>
      <protection hidden="1"/>
    </xf>
    <xf numFmtId="1" fontId="48" fillId="19" borderId="14" xfId="0" applyNumberFormat="1" applyFont="1" applyFill="1" applyBorder="1" applyAlignment="1" applyProtection="1">
      <alignment horizontal="right" vertical="center"/>
      <protection locked="0"/>
    </xf>
    <xf numFmtId="0" fontId="38" fillId="19" borderId="14" xfId="0" applyNumberFormat="1" applyFont="1" applyFill="1" applyBorder="1" applyAlignment="1" applyProtection="1">
      <alignment horizontal="center" vertical="center"/>
      <protection hidden="1"/>
    </xf>
    <xf numFmtId="0" fontId="22" fillId="19" borderId="17" xfId="0" applyNumberFormat="1" applyFont="1" applyFill="1" applyBorder="1" applyAlignment="1" applyProtection="1">
      <alignment horizontal="right" vertical="center"/>
      <protection hidden="1"/>
    </xf>
    <xf numFmtId="0" fontId="22" fillId="19" borderId="19" xfId="0" applyNumberFormat="1" applyFont="1" applyFill="1" applyBorder="1" applyAlignment="1" applyProtection="1">
      <alignment horizontal="center" vertical="center"/>
      <protection hidden="1"/>
    </xf>
    <xf numFmtId="0" fontId="48" fillId="19" borderId="14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1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18" xfId="0" applyNumberFormat="1" applyFont="1" applyFill="1" applyBorder="1" applyAlignment="1" applyProtection="1">
      <alignment horizontal="right" vertical="center"/>
      <protection hidden="1"/>
    </xf>
    <xf numFmtId="0" fontId="54" fillId="19" borderId="17" xfId="0" applyNumberFormat="1" applyFont="1" applyFill="1" applyBorder="1" applyAlignment="1" applyProtection="1">
      <alignment horizontal="right" vertical="center"/>
      <protection hidden="1"/>
    </xf>
    <xf numFmtId="166" fontId="54" fillId="19" borderId="17" xfId="0" applyNumberFormat="1" applyFont="1" applyFill="1" applyBorder="1" applyAlignment="1" applyProtection="1">
      <alignment horizontal="left" vertical="center"/>
      <protection hidden="1"/>
    </xf>
    <xf numFmtId="0" fontId="54" fillId="19" borderId="0" xfId="0" applyNumberFormat="1" applyFont="1" applyFill="1" applyBorder="1" applyAlignment="1" applyProtection="1">
      <alignment horizontal="right" vertical="center"/>
      <protection hidden="1"/>
    </xf>
    <xf numFmtId="167" fontId="54" fillId="19" borderId="17" xfId="0" applyNumberFormat="1" applyFont="1" applyFill="1" applyBorder="1" applyAlignment="1" applyProtection="1">
      <alignment horizontal="left" vertical="center"/>
      <protection hidden="1"/>
    </xf>
    <xf numFmtId="0" fontId="39" fillId="0" borderId="17" xfId="0" applyNumberFormat="1" applyFont="1" applyFill="1" applyBorder="1" applyAlignment="1" applyProtection="1">
      <alignment horizontal="center" vertical="center"/>
      <protection hidden="1"/>
    </xf>
    <xf numFmtId="166" fontId="49" fillId="19" borderId="17" xfId="0" applyNumberFormat="1" applyFont="1" applyFill="1" applyBorder="1" applyAlignment="1" applyProtection="1">
      <alignment vertical="center"/>
    </xf>
    <xf numFmtId="165" fontId="49" fillId="19" borderId="17" xfId="0" applyNumberFormat="1" applyFont="1" applyFill="1" applyBorder="1" applyAlignment="1" applyProtection="1">
      <alignment vertical="center"/>
    </xf>
    <xf numFmtId="1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NumberFormat="1" applyFont="1" applyFill="1" applyBorder="1" applyAlignment="1" applyProtection="1">
      <alignment horizontal="center" vertical="center"/>
      <protection locked="0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Gut" xfId="30" builtinId="26" customBuiltin="1"/>
    <cellStyle name="Neutral" xfId="31" builtinId="28" customBuiltin="1"/>
    <cellStyle name="Prozent" xfId="32" builtinId="5"/>
    <cellStyle name="Schlecht" xfId="33" builtinId="27" customBuiltin="1"/>
    <cellStyle name="Standard" xfId="0" builtinId="0"/>
    <cellStyle name="Überschrift 1" xfId="34" builtinId="16" customBuiltin="1"/>
    <cellStyle name="Überschrift 2" xfId="35" builtinId="17" customBuiltin="1"/>
    <cellStyle name="Überschrift 3" xfId="36" builtinId="18" customBuiltin="1"/>
    <cellStyle name="Überschrift 4" xfId="37" builtinId="19" customBuiltin="1"/>
    <cellStyle name="Überschrift 5" xfId="38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112256</xdr:colOff>
      <xdr:row>1</xdr:row>
      <xdr:rowOff>152409</xdr:rowOff>
    </xdr:from>
    <xdr:ext cx="148083" cy="302119"/>
    <xdr:pic>
      <xdr:nvPicPr>
        <xdr:cNvPr id="104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217" y="202541"/>
          <a:ext cx="148083" cy="302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118982</xdr:colOff>
      <xdr:row>7</xdr:row>
      <xdr:rowOff>96148</xdr:rowOff>
    </xdr:from>
    <xdr:to>
      <xdr:col>1</xdr:col>
      <xdr:colOff>1127290</xdr:colOff>
      <xdr:row>7</xdr:row>
      <xdr:rowOff>731654</xdr:rowOff>
    </xdr:to>
    <xdr:grpSp>
      <xdr:nvGrpSpPr>
        <xdr:cNvPr id="81" name="Gruppieren 80"/>
        <xdr:cNvGrpSpPr>
          <a:grpSpLocks noChangeAspect="1"/>
        </xdr:cNvGrpSpPr>
      </xdr:nvGrpSpPr>
      <xdr:grpSpPr>
        <a:xfrm>
          <a:off x="499982" y="2191648"/>
          <a:ext cx="1008308" cy="635506"/>
          <a:chOff x="762000" y="1563413"/>
          <a:chExt cx="1123292" cy="728260"/>
        </a:xfrm>
      </xdr:grpSpPr>
      <xdr:sp macro="" textlink="">
        <xdr:nvSpPr>
          <xdr:cNvPr id="82" name="Rechteck 81"/>
          <xdr:cNvSpPr/>
        </xdr:nvSpPr>
        <xdr:spPr>
          <a:xfrm>
            <a:off x="762000" y="1563413"/>
            <a:ext cx="939362" cy="578069"/>
          </a:xfrm>
          <a:prstGeom prst="rect">
            <a:avLst/>
          </a:prstGeom>
          <a:noFill/>
          <a:ln w="12700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000"/>
          </a:p>
        </xdr:txBody>
      </xdr:sp>
      <xdr:sp macro="" textlink="">
        <xdr:nvSpPr>
          <xdr:cNvPr id="83" name="Textfeld 82"/>
          <xdr:cNvSpPr txBox="1"/>
        </xdr:nvSpPr>
        <xdr:spPr>
          <a:xfrm>
            <a:off x="1688223" y="1767948"/>
            <a:ext cx="197069" cy="169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marL="0" indent="0" algn="ctr"/>
            <a:r>
              <a:rPr lang="de-DE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84" name="Textfeld 83"/>
          <xdr:cNvSpPr txBox="1"/>
        </xdr:nvSpPr>
        <xdr:spPr>
          <a:xfrm>
            <a:off x="1134357" y="2122672"/>
            <a:ext cx="197069" cy="169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</xdr:grpSp>
    <xdr:clientData/>
  </xdr:twoCellAnchor>
  <xdr:twoCellAnchor>
    <xdr:from>
      <xdr:col>1</xdr:col>
      <xdr:colOff>118982</xdr:colOff>
      <xdr:row>6</xdr:row>
      <xdr:rowOff>85397</xdr:rowOff>
    </xdr:from>
    <xdr:to>
      <xdr:col>1</xdr:col>
      <xdr:colOff>1127290</xdr:colOff>
      <xdr:row>6</xdr:row>
      <xdr:rowOff>720903</xdr:rowOff>
    </xdr:to>
    <xdr:grpSp>
      <xdr:nvGrpSpPr>
        <xdr:cNvPr id="85" name="Gruppieren 84"/>
        <xdr:cNvGrpSpPr>
          <a:grpSpLocks noChangeAspect="1"/>
        </xdr:cNvGrpSpPr>
      </xdr:nvGrpSpPr>
      <xdr:grpSpPr>
        <a:xfrm>
          <a:off x="499982" y="1380797"/>
          <a:ext cx="1008308" cy="635506"/>
          <a:chOff x="762000" y="1563413"/>
          <a:chExt cx="1123292" cy="728260"/>
        </a:xfrm>
      </xdr:grpSpPr>
      <xdr:sp macro="" textlink="">
        <xdr:nvSpPr>
          <xdr:cNvPr id="86" name="Rechteck 85"/>
          <xdr:cNvSpPr/>
        </xdr:nvSpPr>
        <xdr:spPr>
          <a:xfrm>
            <a:off x="762000" y="1563413"/>
            <a:ext cx="939362" cy="578069"/>
          </a:xfrm>
          <a:prstGeom prst="rect">
            <a:avLst/>
          </a:prstGeom>
          <a:noFill/>
          <a:ln w="12700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000"/>
          </a:p>
        </xdr:txBody>
      </xdr:sp>
      <xdr:sp macro="" textlink="">
        <xdr:nvSpPr>
          <xdr:cNvPr id="87" name="Textfeld 86"/>
          <xdr:cNvSpPr txBox="1"/>
        </xdr:nvSpPr>
        <xdr:spPr>
          <a:xfrm>
            <a:off x="1688223" y="1767948"/>
            <a:ext cx="197069" cy="169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marL="0" indent="0" algn="ctr"/>
            <a:r>
              <a:rPr lang="de-DE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</a:t>
            </a:r>
          </a:p>
        </xdr:txBody>
      </xdr:sp>
      <xdr:sp macro="" textlink="">
        <xdr:nvSpPr>
          <xdr:cNvPr id="88" name="Textfeld 87"/>
          <xdr:cNvSpPr txBox="1"/>
        </xdr:nvSpPr>
        <xdr:spPr>
          <a:xfrm>
            <a:off x="1148993" y="2122672"/>
            <a:ext cx="197069" cy="1690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</xdr:grpSp>
    <xdr:clientData/>
  </xdr:twoCellAnchor>
  <xdr:twoCellAnchor>
    <xdr:from>
      <xdr:col>1</xdr:col>
      <xdr:colOff>290218</xdr:colOff>
      <xdr:row>9</xdr:row>
      <xdr:rowOff>85249</xdr:rowOff>
    </xdr:from>
    <xdr:to>
      <xdr:col>1</xdr:col>
      <xdr:colOff>938219</xdr:colOff>
      <xdr:row>9</xdr:row>
      <xdr:rowOff>707295</xdr:rowOff>
    </xdr:to>
    <xdr:grpSp>
      <xdr:nvGrpSpPr>
        <xdr:cNvPr id="89" name="Gruppieren 88"/>
        <xdr:cNvGrpSpPr>
          <a:grpSpLocks/>
        </xdr:cNvGrpSpPr>
      </xdr:nvGrpSpPr>
      <xdr:grpSpPr>
        <a:xfrm>
          <a:off x="671218" y="3780949"/>
          <a:ext cx="648001" cy="622046"/>
          <a:chOff x="978774" y="1563413"/>
          <a:chExt cx="801415" cy="737787"/>
        </a:xfrm>
      </xdr:grpSpPr>
      <xdr:sp macro="" textlink="">
        <xdr:nvSpPr>
          <xdr:cNvPr id="90" name="Rechteck 89"/>
          <xdr:cNvSpPr/>
        </xdr:nvSpPr>
        <xdr:spPr>
          <a:xfrm>
            <a:off x="978774" y="1563413"/>
            <a:ext cx="601061" cy="576001"/>
          </a:xfrm>
          <a:prstGeom prst="rect">
            <a:avLst/>
          </a:prstGeom>
          <a:noFill/>
          <a:ln w="12700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000"/>
          </a:p>
        </xdr:txBody>
      </xdr:sp>
      <xdr:sp macro="" textlink="">
        <xdr:nvSpPr>
          <xdr:cNvPr id="91" name="Textfeld 90"/>
          <xdr:cNvSpPr txBox="1"/>
        </xdr:nvSpPr>
        <xdr:spPr>
          <a:xfrm>
            <a:off x="1583120" y="1764991"/>
            <a:ext cx="197069" cy="174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92" name="Textfeld 91"/>
          <xdr:cNvSpPr txBox="1"/>
        </xdr:nvSpPr>
        <xdr:spPr>
          <a:xfrm>
            <a:off x="1175845" y="2126284"/>
            <a:ext cx="197069" cy="174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</xdr:grpSp>
    <xdr:clientData/>
  </xdr:twoCellAnchor>
  <xdr:twoCellAnchor>
    <xdr:from>
      <xdr:col>1</xdr:col>
      <xdr:colOff>129879</xdr:colOff>
      <xdr:row>12</xdr:row>
      <xdr:rowOff>7743</xdr:rowOff>
    </xdr:from>
    <xdr:to>
      <xdr:col>1</xdr:col>
      <xdr:colOff>1407095</xdr:colOff>
      <xdr:row>12</xdr:row>
      <xdr:rowOff>761944</xdr:rowOff>
    </xdr:to>
    <xdr:grpSp>
      <xdr:nvGrpSpPr>
        <xdr:cNvPr id="120" name="Gruppieren 119"/>
        <xdr:cNvGrpSpPr/>
      </xdr:nvGrpSpPr>
      <xdr:grpSpPr>
        <a:xfrm>
          <a:off x="510879" y="6103743"/>
          <a:ext cx="1277216" cy="754201"/>
          <a:chOff x="768569" y="5083686"/>
          <a:chExt cx="1379483" cy="808937"/>
        </a:xfrm>
      </xdr:grpSpPr>
      <xdr:cxnSp macro="">
        <xdr:nvCxnSpPr>
          <xdr:cNvPr id="121" name="Gerade Verbindung 120"/>
          <xdr:cNvCxnSpPr/>
        </xdr:nvCxnSpPr>
        <xdr:spPr>
          <a:xfrm>
            <a:off x="1316040" y="5730570"/>
            <a:ext cx="726908" cy="0"/>
          </a:xfrm>
          <a:prstGeom prst="line">
            <a:avLst/>
          </a:prstGeom>
          <a:ln w="3175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22" name="Gruppieren 121"/>
          <xdr:cNvGrpSpPr/>
        </xdr:nvGrpSpPr>
        <xdr:grpSpPr>
          <a:xfrm>
            <a:off x="768569" y="5083686"/>
            <a:ext cx="1379483" cy="808937"/>
            <a:chOff x="768569" y="5083686"/>
            <a:chExt cx="1379483" cy="808937"/>
          </a:xfrm>
        </xdr:grpSpPr>
        <xdr:sp macro="" textlink="">
          <xdr:nvSpPr>
            <xdr:cNvPr id="123" name="Textfeld 122"/>
            <xdr:cNvSpPr txBox="1"/>
          </xdr:nvSpPr>
          <xdr:spPr>
            <a:xfrm>
              <a:off x="1089734" y="5083686"/>
              <a:ext cx="263473" cy="1581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</a:p>
          </xdr:txBody>
        </xdr:sp>
        <xdr:sp macro="" textlink="">
          <xdr:nvSpPr>
            <xdr:cNvPr id="124" name="Textfeld 123"/>
            <xdr:cNvSpPr txBox="1"/>
          </xdr:nvSpPr>
          <xdr:spPr>
            <a:xfrm>
              <a:off x="1070742" y="5734444"/>
              <a:ext cx="263473" cy="1581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a</a:t>
              </a:r>
            </a:p>
          </xdr:txBody>
        </xdr:sp>
        <xdr:sp macro="" textlink="">
          <xdr:nvSpPr>
            <xdr:cNvPr id="125" name="Freihandform 124"/>
            <xdr:cNvSpPr/>
          </xdr:nvSpPr>
          <xdr:spPr>
            <a:xfrm>
              <a:off x="768569" y="5251876"/>
              <a:ext cx="1156138" cy="482378"/>
            </a:xfrm>
            <a:custGeom>
              <a:avLst/>
              <a:gdLst>
                <a:gd name="connsiteX0" fmla="*/ 834259 w 1478018"/>
                <a:gd name="connsiteY0" fmla="*/ 0 h 873672"/>
                <a:gd name="connsiteX1" fmla="*/ 341586 w 1478018"/>
                <a:gd name="connsiteY1" fmla="*/ 0 h 873672"/>
                <a:gd name="connsiteX2" fmla="*/ 0 w 1478018"/>
                <a:gd name="connsiteY2" fmla="*/ 873672 h 873672"/>
                <a:gd name="connsiteX3" fmla="*/ 1478018 w 1478018"/>
                <a:gd name="connsiteY3" fmla="*/ 873672 h 873672"/>
                <a:gd name="connsiteX4" fmla="*/ 834259 w 1478018"/>
                <a:gd name="connsiteY4" fmla="*/ 0 h 87367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478018" h="873672">
                  <a:moveTo>
                    <a:pt x="834259" y="0"/>
                  </a:moveTo>
                  <a:lnTo>
                    <a:pt x="341586" y="0"/>
                  </a:lnTo>
                  <a:lnTo>
                    <a:pt x="0" y="873672"/>
                  </a:lnTo>
                  <a:lnTo>
                    <a:pt x="1478018" y="873672"/>
                  </a:lnTo>
                  <a:lnTo>
                    <a:pt x="834259" y="0"/>
                  </a:lnTo>
                  <a:close/>
                </a:path>
              </a:pathLst>
            </a:custGeom>
            <a:noFill/>
            <a:ln w="12700">
              <a:solidFill>
                <a:schemeClr val="tx1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000"/>
            </a:p>
          </xdr:txBody>
        </xdr:sp>
        <xdr:sp macro="" textlink="">
          <xdr:nvSpPr>
            <xdr:cNvPr id="126" name="Textfeld 125"/>
            <xdr:cNvSpPr txBox="1"/>
          </xdr:nvSpPr>
          <xdr:spPr>
            <a:xfrm>
              <a:off x="1918139" y="5360011"/>
              <a:ext cx="229913" cy="1581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h</a:t>
              </a:r>
            </a:p>
          </xdr:txBody>
        </xdr:sp>
        <xdr:cxnSp macro="">
          <xdr:nvCxnSpPr>
            <xdr:cNvPr id="127" name="Gerade Verbindung 126"/>
            <xdr:cNvCxnSpPr/>
          </xdr:nvCxnSpPr>
          <xdr:spPr>
            <a:xfrm>
              <a:off x="1342316" y="5247708"/>
              <a:ext cx="726908" cy="0"/>
            </a:xfrm>
            <a:prstGeom prst="line">
              <a:avLst/>
            </a:prstGeom>
            <a:ln w="3175">
              <a:solidFill>
                <a:schemeClr val="tx1"/>
              </a:solidFill>
            </a:ln>
            <a:effectLst/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8" name="Gerade Verbindung 127"/>
            <xdr:cNvCxnSpPr/>
          </xdr:nvCxnSpPr>
          <xdr:spPr>
            <a:xfrm flipV="1">
              <a:off x="1972936" y="5248179"/>
              <a:ext cx="0" cy="482378"/>
            </a:xfrm>
            <a:prstGeom prst="line">
              <a:avLst/>
            </a:prstGeom>
            <a:ln w="3175">
              <a:solidFill>
                <a:schemeClr val="tx1"/>
              </a:solidFill>
              <a:headEnd type="triangle" w="sm" len="med"/>
              <a:tailEnd type="triangle" w="sm" len="med"/>
            </a:ln>
            <a:effectLst/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183929</xdr:colOff>
      <xdr:row>10</xdr:row>
      <xdr:rowOff>78827</xdr:rowOff>
    </xdr:from>
    <xdr:to>
      <xdr:col>1</xdr:col>
      <xdr:colOff>1212272</xdr:colOff>
      <xdr:row>10</xdr:row>
      <xdr:rowOff>720584</xdr:rowOff>
    </xdr:to>
    <xdr:grpSp>
      <xdr:nvGrpSpPr>
        <xdr:cNvPr id="1032" name="Gruppieren 1031"/>
        <xdr:cNvGrpSpPr/>
      </xdr:nvGrpSpPr>
      <xdr:grpSpPr>
        <a:xfrm>
          <a:off x="564929" y="4574627"/>
          <a:ext cx="1028343" cy="641757"/>
          <a:chOff x="761999" y="4788776"/>
          <a:chExt cx="880242" cy="641757"/>
        </a:xfrm>
      </xdr:grpSpPr>
      <xdr:sp macro="" textlink="">
        <xdr:nvSpPr>
          <xdr:cNvPr id="1030" name="Parallelogramm 1029"/>
          <xdr:cNvSpPr/>
        </xdr:nvSpPr>
        <xdr:spPr>
          <a:xfrm>
            <a:off x="761999" y="4788776"/>
            <a:ext cx="880242" cy="504000"/>
          </a:xfrm>
          <a:prstGeom prst="parallelogram">
            <a:avLst>
              <a:gd name="adj" fmla="val 41923"/>
            </a:avLst>
          </a:prstGeom>
          <a:noFill/>
          <a:ln w="12700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de-DE" sz="10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0" name="Textfeld 129"/>
          <xdr:cNvSpPr txBox="1"/>
        </xdr:nvSpPr>
        <xdr:spPr>
          <a:xfrm>
            <a:off x="1173774" y="4972707"/>
            <a:ext cx="176896" cy="1622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marL="0" indent="0" algn="ctr"/>
            <a:r>
              <a:rPr lang="de-DE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</a:t>
            </a:r>
            <a:r>
              <a:rPr lang="de-DE" sz="1000" baseline="-25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131" name="Textfeld 130"/>
          <xdr:cNvSpPr txBox="1"/>
        </xdr:nvSpPr>
        <xdr:spPr>
          <a:xfrm>
            <a:off x="945931" y="5283057"/>
            <a:ext cx="176896" cy="1474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cxnSp macro="">
        <xdr:nvCxnSpPr>
          <xdr:cNvPr id="132" name="Gerade Verbindung 131"/>
          <xdr:cNvCxnSpPr/>
        </xdr:nvCxnSpPr>
        <xdr:spPr>
          <a:xfrm flipV="1">
            <a:off x="1175845" y="4795345"/>
            <a:ext cx="0" cy="504000"/>
          </a:xfrm>
          <a:prstGeom prst="line">
            <a:avLst/>
          </a:prstGeom>
          <a:ln w="3175">
            <a:solidFill>
              <a:schemeClr val="tx1"/>
            </a:solidFill>
            <a:headEnd type="triangle" w="sm" len="med"/>
            <a:tailEnd type="triangle" w="sm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161246</xdr:colOff>
      <xdr:row>14</xdr:row>
      <xdr:rowOff>59119</xdr:rowOff>
    </xdr:from>
    <xdr:to>
      <xdr:col>1</xdr:col>
      <xdr:colOff>1271401</xdr:colOff>
      <xdr:row>14</xdr:row>
      <xdr:rowOff>774423</xdr:rowOff>
    </xdr:to>
    <xdr:grpSp>
      <xdr:nvGrpSpPr>
        <xdr:cNvPr id="1039" name="Gruppieren 1038"/>
        <xdr:cNvGrpSpPr/>
      </xdr:nvGrpSpPr>
      <xdr:grpSpPr>
        <a:xfrm>
          <a:off x="542246" y="7755319"/>
          <a:ext cx="1110155" cy="715304"/>
          <a:chOff x="670035" y="8018467"/>
          <a:chExt cx="1110155" cy="715304"/>
        </a:xfrm>
      </xdr:grpSpPr>
      <xdr:cxnSp macro="">
        <xdr:nvCxnSpPr>
          <xdr:cNvPr id="145" name="Gerade Verbindung 144"/>
          <xdr:cNvCxnSpPr/>
        </xdr:nvCxnSpPr>
        <xdr:spPr>
          <a:xfrm flipV="1">
            <a:off x="952500" y="8020708"/>
            <a:ext cx="0" cy="576000"/>
          </a:xfrm>
          <a:prstGeom prst="line">
            <a:avLst/>
          </a:prstGeom>
          <a:ln w="3175">
            <a:solidFill>
              <a:schemeClr val="tx1"/>
            </a:solidFill>
            <a:headEnd type="triangle" w="sm" len="med"/>
            <a:tailEnd type="triangle" w="sm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038" name="Gruppieren 1037"/>
          <xdr:cNvGrpSpPr/>
        </xdr:nvGrpSpPr>
        <xdr:grpSpPr>
          <a:xfrm>
            <a:off x="670035" y="8018467"/>
            <a:ext cx="1110155" cy="715304"/>
            <a:chOff x="670035" y="8025036"/>
            <a:chExt cx="1110155" cy="715304"/>
          </a:xfrm>
        </xdr:grpSpPr>
        <xdr:sp macro="" textlink="">
          <xdr:nvSpPr>
            <xdr:cNvPr id="1037" name="Freihandform 1036"/>
            <xdr:cNvSpPr/>
          </xdr:nvSpPr>
          <xdr:spPr>
            <a:xfrm>
              <a:off x="670035" y="8025036"/>
              <a:ext cx="1110155" cy="576000"/>
            </a:xfrm>
            <a:custGeom>
              <a:avLst/>
              <a:gdLst>
                <a:gd name="connsiteX0" fmla="*/ 275897 w 1110155"/>
                <a:gd name="connsiteY0" fmla="*/ 0 h 532087"/>
                <a:gd name="connsiteX1" fmla="*/ 0 w 1110155"/>
                <a:gd name="connsiteY1" fmla="*/ 532087 h 532087"/>
                <a:gd name="connsiteX2" fmla="*/ 1110155 w 1110155"/>
                <a:gd name="connsiteY2" fmla="*/ 532087 h 532087"/>
                <a:gd name="connsiteX3" fmla="*/ 275897 w 1110155"/>
                <a:gd name="connsiteY3" fmla="*/ 0 h 5320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0155" h="532087">
                  <a:moveTo>
                    <a:pt x="275897" y="0"/>
                  </a:moveTo>
                  <a:lnTo>
                    <a:pt x="0" y="532087"/>
                  </a:lnTo>
                  <a:lnTo>
                    <a:pt x="1110155" y="532087"/>
                  </a:lnTo>
                  <a:lnTo>
                    <a:pt x="275897" y="0"/>
                  </a:lnTo>
                  <a:close/>
                </a:path>
              </a:pathLst>
            </a:custGeom>
            <a:noFill/>
            <a:ln w="12700">
              <a:solidFill>
                <a:schemeClr val="tx1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000"/>
            </a:p>
          </xdr:txBody>
        </xdr:sp>
        <xdr:sp macro="" textlink="">
          <xdr:nvSpPr>
            <xdr:cNvPr id="146" name="Textfeld 145"/>
            <xdr:cNvSpPr txBox="1"/>
          </xdr:nvSpPr>
          <xdr:spPr>
            <a:xfrm>
              <a:off x="978777" y="8257190"/>
              <a:ext cx="176896" cy="1622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noAutofit/>
            </a:bodyPr>
            <a:lstStyle/>
            <a:p>
              <a:pPr marL="0" indent="0" algn="ctr"/>
              <a:r>
                <a:rPr lang="de-DE" sz="100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h</a:t>
              </a:r>
              <a:r>
                <a:rPr lang="de-DE" sz="1000" baseline="-2500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</a:t>
              </a:r>
            </a:p>
          </xdr:txBody>
        </xdr:sp>
        <xdr:sp macro="" textlink="">
          <xdr:nvSpPr>
            <xdr:cNvPr id="147" name="Textfeld 146"/>
            <xdr:cNvSpPr txBox="1"/>
          </xdr:nvSpPr>
          <xdr:spPr>
            <a:xfrm>
              <a:off x="998483" y="8592864"/>
              <a:ext cx="263473" cy="1474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</a:p>
          </xdr:txBody>
        </xdr:sp>
      </xdr:grpSp>
    </xdr:grpSp>
    <xdr:clientData/>
  </xdr:twoCellAnchor>
  <xdr:twoCellAnchor>
    <xdr:from>
      <xdr:col>1</xdr:col>
      <xdr:colOff>161098</xdr:colOff>
      <xdr:row>15</xdr:row>
      <xdr:rowOff>52552</xdr:rowOff>
    </xdr:from>
    <xdr:to>
      <xdr:col>1</xdr:col>
      <xdr:colOff>1271253</xdr:colOff>
      <xdr:row>15</xdr:row>
      <xdr:rowOff>752627</xdr:rowOff>
    </xdr:to>
    <xdr:grpSp>
      <xdr:nvGrpSpPr>
        <xdr:cNvPr id="150" name="Gruppieren 149"/>
        <xdr:cNvGrpSpPr/>
      </xdr:nvGrpSpPr>
      <xdr:grpSpPr>
        <a:xfrm>
          <a:off x="542098" y="8548852"/>
          <a:ext cx="1110155" cy="700075"/>
          <a:chOff x="670035" y="8014137"/>
          <a:chExt cx="1110155" cy="700075"/>
        </a:xfrm>
      </xdr:grpSpPr>
      <xdr:cxnSp macro="">
        <xdr:nvCxnSpPr>
          <xdr:cNvPr id="151" name="Gerade Verbindung 150"/>
          <xdr:cNvCxnSpPr/>
        </xdr:nvCxnSpPr>
        <xdr:spPr>
          <a:xfrm flipV="1">
            <a:off x="952500" y="8020708"/>
            <a:ext cx="0" cy="576000"/>
          </a:xfrm>
          <a:prstGeom prst="line">
            <a:avLst/>
          </a:prstGeom>
          <a:ln w="3175">
            <a:solidFill>
              <a:schemeClr val="tx1"/>
            </a:solidFill>
            <a:headEnd type="triangle" w="sm" len="med"/>
            <a:tailEnd type="triangle" w="sm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52" name="Gruppieren 151"/>
          <xdr:cNvGrpSpPr/>
        </xdr:nvGrpSpPr>
        <xdr:grpSpPr>
          <a:xfrm>
            <a:off x="670035" y="8014137"/>
            <a:ext cx="1110155" cy="700075"/>
            <a:chOff x="670035" y="8020706"/>
            <a:chExt cx="1110155" cy="700075"/>
          </a:xfrm>
        </xdr:grpSpPr>
        <xdr:sp macro="" textlink="">
          <xdr:nvSpPr>
            <xdr:cNvPr id="153" name="Freihandform 152"/>
            <xdr:cNvSpPr/>
          </xdr:nvSpPr>
          <xdr:spPr>
            <a:xfrm>
              <a:off x="670035" y="8020706"/>
              <a:ext cx="1110155" cy="576000"/>
            </a:xfrm>
            <a:custGeom>
              <a:avLst/>
              <a:gdLst>
                <a:gd name="connsiteX0" fmla="*/ 275897 w 1110155"/>
                <a:gd name="connsiteY0" fmla="*/ 0 h 532087"/>
                <a:gd name="connsiteX1" fmla="*/ 0 w 1110155"/>
                <a:gd name="connsiteY1" fmla="*/ 532087 h 532087"/>
                <a:gd name="connsiteX2" fmla="*/ 1110155 w 1110155"/>
                <a:gd name="connsiteY2" fmla="*/ 532087 h 532087"/>
                <a:gd name="connsiteX3" fmla="*/ 275897 w 1110155"/>
                <a:gd name="connsiteY3" fmla="*/ 0 h 5320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0155" h="532087">
                  <a:moveTo>
                    <a:pt x="275897" y="0"/>
                  </a:moveTo>
                  <a:lnTo>
                    <a:pt x="0" y="532087"/>
                  </a:lnTo>
                  <a:lnTo>
                    <a:pt x="1110155" y="532087"/>
                  </a:lnTo>
                  <a:lnTo>
                    <a:pt x="275897" y="0"/>
                  </a:lnTo>
                  <a:close/>
                </a:path>
              </a:pathLst>
            </a:custGeom>
            <a:noFill/>
            <a:ln w="12700">
              <a:solidFill>
                <a:schemeClr val="tx1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000"/>
            </a:p>
          </xdr:txBody>
        </xdr:sp>
        <xdr:sp macro="" textlink="">
          <xdr:nvSpPr>
            <xdr:cNvPr id="154" name="Textfeld 153"/>
            <xdr:cNvSpPr txBox="1"/>
          </xdr:nvSpPr>
          <xdr:spPr>
            <a:xfrm>
              <a:off x="978777" y="8257190"/>
              <a:ext cx="176896" cy="16222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noAutofit/>
            </a:bodyPr>
            <a:lstStyle/>
            <a:p>
              <a:pPr marL="0" indent="0" algn="ctr"/>
              <a:r>
                <a:rPr lang="de-DE" sz="100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h</a:t>
              </a:r>
              <a:r>
                <a:rPr lang="de-DE" sz="1000" baseline="-25000">
                  <a:solidFill>
                    <a:schemeClr val="dk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</a:t>
              </a:r>
            </a:p>
          </xdr:txBody>
        </xdr:sp>
        <xdr:sp macro="" textlink="">
          <xdr:nvSpPr>
            <xdr:cNvPr id="155" name="Textfeld 154"/>
            <xdr:cNvSpPr txBox="1"/>
          </xdr:nvSpPr>
          <xdr:spPr>
            <a:xfrm>
              <a:off x="991914" y="8573305"/>
              <a:ext cx="263473" cy="1474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</a:p>
          </xdr:txBody>
        </xdr:sp>
      </xdr:grpSp>
    </xdr:grpSp>
    <xdr:clientData/>
  </xdr:twoCellAnchor>
  <xdr:twoCellAnchor>
    <xdr:from>
      <xdr:col>1</xdr:col>
      <xdr:colOff>283649</xdr:colOff>
      <xdr:row>8</xdr:row>
      <xdr:rowOff>85397</xdr:rowOff>
    </xdr:from>
    <xdr:to>
      <xdr:col>1</xdr:col>
      <xdr:colOff>931650</xdr:colOff>
      <xdr:row>8</xdr:row>
      <xdr:rowOff>707443</xdr:rowOff>
    </xdr:to>
    <xdr:grpSp>
      <xdr:nvGrpSpPr>
        <xdr:cNvPr id="209" name="Gruppieren 208"/>
        <xdr:cNvGrpSpPr>
          <a:grpSpLocks/>
        </xdr:cNvGrpSpPr>
      </xdr:nvGrpSpPr>
      <xdr:grpSpPr>
        <a:xfrm>
          <a:off x="664649" y="2980997"/>
          <a:ext cx="648001" cy="622046"/>
          <a:chOff x="978774" y="1563413"/>
          <a:chExt cx="801415" cy="737787"/>
        </a:xfrm>
      </xdr:grpSpPr>
      <xdr:sp macro="" textlink="">
        <xdr:nvSpPr>
          <xdr:cNvPr id="210" name="Rechteck 209"/>
          <xdr:cNvSpPr/>
        </xdr:nvSpPr>
        <xdr:spPr>
          <a:xfrm>
            <a:off x="978774" y="1563413"/>
            <a:ext cx="601061" cy="576001"/>
          </a:xfrm>
          <a:prstGeom prst="rect">
            <a:avLst/>
          </a:prstGeom>
          <a:noFill/>
          <a:ln w="12700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000"/>
          </a:p>
        </xdr:txBody>
      </xdr:sp>
      <xdr:sp macro="" textlink="">
        <xdr:nvSpPr>
          <xdr:cNvPr id="211" name="Textfeld 210"/>
          <xdr:cNvSpPr txBox="1"/>
        </xdr:nvSpPr>
        <xdr:spPr>
          <a:xfrm>
            <a:off x="1583120" y="1764991"/>
            <a:ext cx="197069" cy="174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212" name="Textfeld 211"/>
          <xdr:cNvSpPr txBox="1"/>
        </xdr:nvSpPr>
        <xdr:spPr>
          <a:xfrm>
            <a:off x="1175845" y="2126284"/>
            <a:ext cx="197069" cy="1749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</xdr:grpSp>
    <xdr:clientData/>
  </xdr:twoCellAnchor>
  <xdr:twoCellAnchor>
    <xdr:from>
      <xdr:col>1</xdr:col>
      <xdr:colOff>151525</xdr:colOff>
      <xdr:row>13</xdr:row>
      <xdr:rowOff>7378</xdr:rowOff>
    </xdr:from>
    <xdr:to>
      <xdr:col>1</xdr:col>
      <xdr:colOff>1446068</xdr:colOff>
      <xdr:row>13</xdr:row>
      <xdr:rowOff>761929</xdr:rowOff>
    </xdr:to>
    <xdr:grpSp>
      <xdr:nvGrpSpPr>
        <xdr:cNvPr id="68" name="Gruppieren 67"/>
        <xdr:cNvGrpSpPr/>
      </xdr:nvGrpSpPr>
      <xdr:grpSpPr>
        <a:xfrm>
          <a:off x="532525" y="6903478"/>
          <a:ext cx="1294543" cy="754551"/>
          <a:chOff x="768569" y="5083732"/>
          <a:chExt cx="1379483" cy="808841"/>
        </a:xfrm>
      </xdr:grpSpPr>
      <xdr:cxnSp macro="">
        <xdr:nvCxnSpPr>
          <xdr:cNvPr id="69" name="Gerade Verbindung 68"/>
          <xdr:cNvCxnSpPr/>
        </xdr:nvCxnSpPr>
        <xdr:spPr>
          <a:xfrm>
            <a:off x="1316040" y="5730568"/>
            <a:ext cx="726909" cy="0"/>
          </a:xfrm>
          <a:prstGeom prst="line">
            <a:avLst/>
          </a:prstGeom>
          <a:ln w="3175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0" name="Gruppieren 69"/>
          <xdr:cNvGrpSpPr/>
        </xdr:nvGrpSpPr>
        <xdr:grpSpPr>
          <a:xfrm>
            <a:off x="768569" y="5083732"/>
            <a:ext cx="1379483" cy="808841"/>
            <a:chOff x="768569" y="5083732"/>
            <a:chExt cx="1379483" cy="808841"/>
          </a:xfrm>
        </xdr:grpSpPr>
        <xdr:sp macro="" textlink="">
          <xdr:nvSpPr>
            <xdr:cNvPr id="71" name="Textfeld 70"/>
            <xdr:cNvSpPr txBox="1"/>
          </xdr:nvSpPr>
          <xdr:spPr>
            <a:xfrm>
              <a:off x="1089734" y="5083732"/>
              <a:ext cx="263473" cy="15808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</a:p>
          </xdr:txBody>
        </xdr:sp>
        <xdr:sp macro="" textlink="">
          <xdr:nvSpPr>
            <xdr:cNvPr id="72" name="Textfeld 71"/>
            <xdr:cNvSpPr txBox="1"/>
          </xdr:nvSpPr>
          <xdr:spPr>
            <a:xfrm>
              <a:off x="1070742" y="5734486"/>
              <a:ext cx="263473" cy="15808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a</a:t>
              </a:r>
            </a:p>
          </xdr:txBody>
        </xdr:sp>
        <xdr:sp macro="" textlink="">
          <xdr:nvSpPr>
            <xdr:cNvPr id="73" name="Freihandform 72"/>
            <xdr:cNvSpPr/>
          </xdr:nvSpPr>
          <xdr:spPr>
            <a:xfrm>
              <a:off x="768569" y="5251876"/>
              <a:ext cx="1156138" cy="482378"/>
            </a:xfrm>
            <a:custGeom>
              <a:avLst/>
              <a:gdLst>
                <a:gd name="connsiteX0" fmla="*/ 834259 w 1478018"/>
                <a:gd name="connsiteY0" fmla="*/ 0 h 873672"/>
                <a:gd name="connsiteX1" fmla="*/ 341586 w 1478018"/>
                <a:gd name="connsiteY1" fmla="*/ 0 h 873672"/>
                <a:gd name="connsiteX2" fmla="*/ 0 w 1478018"/>
                <a:gd name="connsiteY2" fmla="*/ 873672 h 873672"/>
                <a:gd name="connsiteX3" fmla="*/ 1478018 w 1478018"/>
                <a:gd name="connsiteY3" fmla="*/ 873672 h 873672"/>
                <a:gd name="connsiteX4" fmla="*/ 834259 w 1478018"/>
                <a:gd name="connsiteY4" fmla="*/ 0 h 87367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478018" h="873672">
                  <a:moveTo>
                    <a:pt x="834259" y="0"/>
                  </a:moveTo>
                  <a:lnTo>
                    <a:pt x="341586" y="0"/>
                  </a:lnTo>
                  <a:lnTo>
                    <a:pt x="0" y="873672"/>
                  </a:lnTo>
                  <a:lnTo>
                    <a:pt x="1478018" y="873672"/>
                  </a:lnTo>
                  <a:lnTo>
                    <a:pt x="834259" y="0"/>
                  </a:lnTo>
                  <a:close/>
                </a:path>
              </a:pathLst>
            </a:custGeom>
            <a:noFill/>
            <a:ln w="12700">
              <a:solidFill>
                <a:schemeClr val="tx1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000"/>
            </a:p>
          </xdr:txBody>
        </xdr:sp>
        <xdr:sp macro="" textlink="">
          <xdr:nvSpPr>
            <xdr:cNvPr id="74" name="Textfeld 73"/>
            <xdr:cNvSpPr txBox="1"/>
          </xdr:nvSpPr>
          <xdr:spPr>
            <a:xfrm>
              <a:off x="1918139" y="5360057"/>
              <a:ext cx="229913" cy="15808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h</a:t>
              </a:r>
            </a:p>
          </xdr:txBody>
        </xdr:sp>
        <xdr:cxnSp macro="">
          <xdr:nvCxnSpPr>
            <xdr:cNvPr id="75" name="Gerade Verbindung 74"/>
            <xdr:cNvCxnSpPr/>
          </xdr:nvCxnSpPr>
          <xdr:spPr>
            <a:xfrm>
              <a:off x="1342316" y="5247708"/>
              <a:ext cx="726908" cy="0"/>
            </a:xfrm>
            <a:prstGeom prst="line">
              <a:avLst/>
            </a:prstGeom>
            <a:ln w="3175">
              <a:solidFill>
                <a:schemeClr val="tx1"/>
              </a:solidFill>
            </a:ln>
            <a:effectLst/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Gerade Verbindung 75"/>
            <xdr:cNvCxnSpPr/>
          </xdr:nvCxnSpPr>
          <xdr:spPr>
            <a:xfrm flipV="1">
              <a:off x="1972936" y="5248179"/>
              <a:ext cx="0" cy="482378"/>
            </a:xfrm>
            <a:prstGeom prst="line">
              <a:avLst/>
            </a:prstGeom>
            <a:ln w="3175">
              <a:solidFill>
                <a:schemeClr val="tx1"/>
              </a:solidFill>
              <a:headEnd type="triangle" w="sm" len="med"/>
              <a:tailEnd type="triangle" w="sm" len="med"/>
            </a:ln>
            <a:effectLst/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9</xdr:col>
      <xdr:colOff>839711</xdr:colOff>
      <xdr:row>4</xdr:row>
      <xdr:rowOff>47617</xdr:rowOff>
    </xdr:from>
    <xdr:ext cx="565226" cy="3501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feld 79"/>
            <xdr:cNvSpPr txBox="1"/>
          </xdr:nvSpPr>
          <xdr:spPr>
            <a:xfrm>
              <a:off x="6263008" y="654836"/>
              <a:ext cx="565226" cy="350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050" b="1">
                  <a:solidFill>
                    <a:schemeClr val="tx1"/>
                  </a:solidFill>
                </a:rPr>
                <a:t>  </a:t>
              </a:r>
              <a14:m>
                <m:oMath xmlns:m="http://schemas.openxmlformats.org/officeDocument/2006/math">
                  <m:f>
                    <m:fPr>
                      <m:ctrlPr>
                        <a:rPr lang="de-DE" sz="1050" b="1" i="1">
                          <a:solidFill>
                            <a:schemeClr val="tx1"/>
                          </a:solidFill>
                          <a:latin typeface="Cambria Math"/>
                        </a:rPr>
                      </m:ctrlPr>
                    </m:fPr>
                    <m:num>
                      <m:r>
                        <m:rPr>
                          <m:nor/>
                        </m:rPr>
                        <a:rPr lang="de-DE" sz="1050" b="1" i="0">
                          <a:solidFill>
                            <a:schemeClr val="tx1"/>
                          </a:solidFill>
                          <a:latin typeface="+mn-lt"/>
                          <a:cs typeface="Arial" panose="020B0604020202020204" pitchFamily="34" charset="0"/>
                        </a:rPr>
                        <m:t>g</m:t>
                      </m:r>
                      <m:r>
                        <m:rPr>
                          <m:nor/>
                        </m:rPr>
                        <a:rPr lang="de-DE" sz="1050" b="1" i="0">
                          <a:solidFill>
                            <a:schemeClr val="tx1"/>
                          </a:solidFill>
                          <a:latin typeface="+mn-lt"/>
                          <a:cs typeface="Arial" panose="020B0604020202020204" pitchFamily="34" charset="0"/>
                        </a:rPr>
                        <m:t> ∙ </m:t>
                      </m:r>
                      <m:r>
                        <m:rPr>
                          <m:nor/>
                        </m:rPr>
                        <a:rPr lang="de-DE" sz="1050" b="1" i="0">
                          <a:solidFill>
                            <a:schemeClr val="tx1"/>
                          </a:solidFill>
                          <a:latin typeface="+mn-lt"/>
                          <a:ea typeface="Cambria Math"/>
                          <a:cs typeface="Arial" panose="020B0604020202020204" pitchFamily="34" charset="0"/>
                        </a:rPr>
                        <m:t>h</m:t>
                      </m:r>
                    </m:num>
                    <m:den>
                      <m:r>
                        <m:rPr>
                          <m:nor/>
                        </m:rPr>
                        <a:rPr lang="de-DE" sz="1050" b="1" i="0">
                          <a:solidFill>
                            <a:schemeClr val="tx1"/>
                          </a:solidFill>
                          <a:latin typeface="+mn-lt"/>
                          <a:cs typeface="Arial" panose="020B0604020202020204" pitchFamily="34" charset="0"/>
                        </a:rPr>
                        <m:t>2</m:t>
                      </m:r>
                    </m:den>
                  </m:f>
                  <m:r>
                    <m:rPr>
                      <m:nor/>
                    </m:rPr>
                    <a:rPr lang="de-DE" sz="1050" b="1" i="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m:t> </m:t>
                  </m:r>
                </m:oMath>
              </a14:m>
              <a:endParaRPr lang="de-DE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80" name="Textfeld 79"/>
            <xdr:cNvSpPr txBox="1"/>
          </xdr:nvSpPr>
          <xdr:spPr>
            <a:xfrm>
              <a:off x="6263008" y="654836"/>
              <a:ext cx="565226" cy="3501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50" b="1">
                  <a:solidFill>
                    <a:schemeClr val="tx1"/>
                  </a:solidFill>
                </a:rPr>
                <a:t>  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  <a:cs typeface="Arial" panose="020B0604020202020204" pitchFamily="34" charset="0"/>
                </a:rPr>
                <a:t>"g ∙ 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  <a:ea typeface="Cambria Math"/>
                  <a:cs typeface="Arial" panose="020B0604020202020204" pitchFamily="34" charset="0"/>
                </a:rPr>
                <a:t>h</a:t>
              </a:r>
              <a:r>
                <a:rPr lang="de-DE" sz="1050" b="1" i="0">
                  <a:solidFill>
                    <a:schemeClr val="tx1"/>
                  </a:solidFill>
                  <a:latin typeface="Cambria Math"/>
                  <a:ea typeface="Cambria Math"/>
                  <a:cs typeface="Arial" panose="020B0604020202020204" pitchFamily="34" charset="0"/>
                </a:rPr>
                <a:t>" /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  <a:ea typeface="Cambria Math"/>
                  <a:cs typeface="Arial" panose="020B0604020202020204" pitchFamily="34" charset="0"/>
                </a:rPr>
                <a:t>"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  <a:cs typeface="Arial" panose="020B0604020202020204" pitchFamily="34" charset="0"/>
                </a:rPr>
                <a:t>2</a:t>
              </a:r>
              <a:r>
                <a:rPr lang="de-DE" sz="1050" b="1" i="0">
                  <a:solidFill>
                    <a:schemeClr val="tx1"/>
                  </a:solidFill>
                  <a:latin typeface="Cambria Math"/>
                  <a:cs typeface="Arial" panose="020B0604020202020204" pitchFamily="34" charset="0"/>
                </a:rPr>
                <a:t>"  " </a:t>
              </a:r>
              <a:r>
                <a:rPr lang="de-DE" sz="1050" b="1" i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"</a:t>
              </a:r>
              <a:endParaRPr lang="de-DE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14354</xdr:colOff>
      <xdr:row>4</xdr:row>
      <xdr:rowOff>51453</xdr:rowOff>
    </xdr:from>
    <xdr:ext cx="847909" cy="4188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3" name="Textfeld 92"/>
            <xdr:cNvSpPr txBox="1"/>
          </xdr:nvSpPr>
          <xdr:spPr>
            <a:xfrm>
              <a:off x="4610167" y="658672"/>
              <a:ext cx="847909" cy="418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r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DE" sz="1050" b="1" i="0">
                        <a:solidFill>
                          <a:schemeClr val="tx1"/>
                        </a:solidFill>
                        <a:latin typeface="+mn-lt"/>
                      </a:rPr>
                      <m:t>A</m:t>
                    </m:r>
                    <m:r>
                      <m:rPr>
                        <m:nor/>
                      </m:rPr>
                      <a:rPr lang="de-DE" sz="1050" b="1" i="0">
                        <a:solidFill>
                          <a:schemeClr val="tx1"/>
                        </a:solidFill>
                        <a:latin typeface="+mn-lt"/>
                      </a:rPr>
                      <m:t> = </m:t>
                    </m:r>
                    <m:f>
                      <m:fPr>
                        <m:ctrlPr>
                          <a:rPr lang="de-DE" sz="1050" b="1" i="1">
                            <a:solidFill>
                              <a:schemeClr val="tx1"/>
                            </a:solidFill>
                            <a:latin typeface="Cambria Math"/>
                          </a:rPr>
                        </m:ctrlPr>
                      </m:fPr>
                      <m:num>
                        <m:r>
                          <a:rPr lang="de-DE" sz="1050" b="1" i="1">
                            <a:solidFill>
                              <a:schemeClr val="tx1"/>
                            </a:solidFill>
                            <a:latin typeface="Cambria Math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de-DE" sz="1050" b="1" i="0">
                            <a:solidFill>
                              <a:schemeClr val="tx1"/>
                            </a:solidFill>
                            <a:latin typeface="+mn-lt"/>
                            <a:cs typeface="Arial" panose="020B0604020202020204" pitchFamily="34" charset="0"/>
                          </a:rPr>
                          <m:t>a</m:t>
                        </m:r>
                        <m:r>
                          <m:rPr>
                            <m:nor/>
                          </m:rPr>
                          <a:rPr lang="de-DE" sz="1050" b="1" i="0">
                            <a:solidFill>
                              <a:schemeClr val="tx1"/>
                            </a:solidFill>
                            <a:latin typeface="+mn-lt"/>
                            <a:cs typeface="Arial" panose="020B0604020202020204" pitchFamily="34" charset="0"/>
                          </a:rPr>
                          <m:t> + </m:t>
                        </m:r>
                        <m:r>
                          <m:rPr>
                            <m:nor/>
                          </m:rPr>
                          <a:rPr lang="de-DE" sz="1050" b="1" i="0">
                            <a:solidFill>
                              <a:schemeClr val="tx1"/>
                            </a:solidFill>
                            <a:latin typeface="+mn-lt"/>
                            <a:cs typeface="Arial" panose="020B0604020202020204" pitchFamily="34" charset="0"/>
                          </a:rPr>
                          <m:t>c</m:t>
                        </m:r>
                        <m:r>
                          <m:rPr>
                            <m:nor/>
                          </m:rPr>
                          <a:rPr lang="de-DE" sz="1050" b="1" i="0">
                            <a:solidFill>
                              <a:schemeClr val="tx1"/>
                            </a:solidFill>
                            <a:latin typeface="+mn-lt"/>
                            <a:cs typeface="Arial" panose="020B0604020202020204" pitchFamily="34" charset="0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de-DE" sz="1050" b="1" i="0">
                            <a:solidFill>
                              <a:schemeClr val="tx1"/>
                            </a:solidFill>
                            <a:latin typeface="+mn-lt"/>
                            <a:cs typeface="Arial" panose="020B0604020202020204" pitchFamily="34" charset="0"/>
                          </a:rPr>
                          <m:t>2</m:t>
                        </m:r>
                      </m:den>
                    </m:f>
                    <m:r>
                      <m:rPr>
                        <m:nor/>
                      </m:rPr>
                      <a:rPr lang="de-DE" sz="1050" b="1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∙ </m:t>
                    </m:r>
                    <m:r>
                      <m:rPr>
                        <m:nor/>
                      </m:rPr>
                      <a:rPr lang="de-DE" sz="1050" b="1" i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h</m:t>
                    </m:r>
                    <m:r>
                      <m:rPr>
                        <m:nor/>
                      </m:rPr>
                      <a:rPr lang="de-DE" sz="1050" b="1" i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m:t> </m:t>
                    </m:r>
                  </m:oMath>
                </m:oMathPara>
              </a14:m>
              <a:endParaRPr lang="de-DE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93" name="Textfeld 92"/>
            <xdr:cNvSpPr txBox="1"/>
          </xdr:nvSpPr>
          <xdr:spPr>
            <a:xfrm>
              <a:off x="4610167" y="658672"/>
              <a:ext cx="847909" cy="418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rIns="0" rtlCol="0" anchor="t">
              <a:noAutofit/>
            </a:bodyPr>
            <a:lstStyle/>
            <a:p>
              <a:pPr/>
              <a:r>
                <a:rPr lang="de-DE" sz="1050" b="1" i="0">
                  <a:solidFill>
                    <a:schemeClr val="tx1"/>
                  </a:solidFill>
                  <a:latin typeface="Cambria Math"/>
                </a:rPr>
                <a:t>"A = "  ((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</a:rPr>
                <a:t>"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  <a:cs typeface="Arial" panose="020B0604020202020204" pitchFamily="34" charset="0"/>
                </a:rPr>
                <a:t>a + c)</a:t>
              </a:r>
              <a:r>
                <a:rPr lang="de-DE" sz="1050" b="1" i="0">
                  <a:solidFill>
                    <a:schemeClr val="tx1"/>
                  </a:solidFill>
                  <a:latin typeface="Cambria Math"/>
                  <a:cs typeface="Arial" panose="020B0604020202020204" pitchFamily="34" charset="0"/>
                </a:rPr>
                <a:t>" )/</a:t>
              </a:r>
              <a:r>
                <a:rPr lang="de-DE" sz="1050" b="1" i="0">
                  <a:solidFill>
                    <a:schemeClr val="tx1"/>
                  </a:solidFill>
                  <a:latin typeface="+mn-lt"/>
                  <a:cs typeface="Arial" panose="020B0604020202020204" pitchFamily="34" charset="0"/>
                </a:rPr>
                <a:t>"2</a:t>
              </a:r>
              <a:r>
                <a:rPr lang="de-DE" sz="1050" b="1" i="0">
                  <a:solidFill>
                    <a:schemeClr val="tx1"/>
                  </a:solidFill>
                  <a:latin typeface="Cambria Math"/>
                  <a:cs typeface="Arial" panose="020B0604020202020204" pitchFamily="34" charset="0"/>
                </a:rPr>
                <a:t>" </a:t>
              </a:r>
              <a:r>
                <a:rPr lang="de-DE" sz="105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de-DE" sz="105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"∙ h</a:t>
              </a:r>
              <a:r>
                <a:rPr lang="de-DE" sz="1050" b="1" i="0">
                  <a:solidFill>
                    <a:schemeClr val="tx1"/>
                  </a:solidFill>
                  <a:latin typeface="Cambria Math"/>
                  <a:cs typeface="Arial" panose="020B0604020202020204" pitchFamily="34" charset="0"/>
                </a:rPr>
                <a:t> </a:t>
              </a:r>
              <a:r>
                <a:rPr lang="de-DE" sz="1050" b="1" i="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"</a:t>
              </a:r>
              <a:endParaRPr lang="de-DE" sz="105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1</xdr:col>
      <xdr:colOff>56284</xdr:colOff>
      <xdr:row>16</xdr:row>
      <xdr:rowOff>72112</xdr:rowOff>
    </xdr:from>
    <xdr:to>
      <xdr:col>1</xdr:col>
      <xdr:colOff>1164650</xdr:colOff>
      <xdr:row>17</xdr:row>
      <xdr:rowOff>25982</xdr:rowOff>
    </xdr:to>
    <xdr:grpSp>
      <xdr:nvGrpSpPr>
        <xdr:cNvPr id="3" name="Gruppieren 2"/>
        <xdr:cNvGrpSpPr/>
      </xdr:nvGrpSpPr>
      <xdr:grpSpPr>
        <a:xfrm>
          <a:off x="437284" y="9368512"/>
          <a:ext cx="1108366" cy="753970"/>
          <a:chOff x="614793" y="9501861"/>
          <a:chExt cx="1108366" cy="754836"/>
        </a:xfrm>
      </xdr:grpSpPr>
      <xdr:grpSp>
        <xdr:nvGrpSpPr>
          <xdr:cNvPr id="1041" name="Gruppieren 1040"/>
          <xdr:cNvGrpSpPr/>
        </xdr:nvGrpSpPr>
        <xdr:grpSpPr>
          <a:xfrm>
            <a:off x="617038" y="9501861"/>
            <a:ext cx="1106121" cy="708733"/>
            <a:chOff x="641224" y="9492156"/>
            <a:chExt cx="1106121" cy="708733"/>
          </a:xfrm>
        </xdr:grpSpPr>
        <xdr:sp macro="" textlink="">
          <xdr:nvSpPr>
            <xdr:cNvPr id="1040" name="Rechtwinkliges Dreieck 1039"/>
            <xdr:cNvSpPr/>
          </xdr:nvSpPr>
          <xdr:spPr>
            <a:xfrm>
              <a:off x="807983" y="9492156"/>
              <a:ext cx="939362" cy="571500"/>
            </a:xfrm>
            <a:prstGeom prst="rtTriangle">
              <a:avLst/>
            </a:prstGeom>
            <a:noFill/>
            <a:ln w="12700">
              <a:solidFill>
                <a:schemeClr val="tx1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57" name="Textfeld 156"/>
            <xdr:cNvSpPr txBox="1"/>
          </xdr:nvSpPr>
          <xdr:spPr>
            <a:xfrm>
              <a:off x="641224" y="9762287"/>
              <a:ext cx="197069" cy="1474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b</a:t>
              </a:r>
            </a:p>
          </xdr:txBody>
        </xdr:sp>
        <xdr:sp macro="" textlink="">
          <xdr:nvSpPr>
            <xdr:cNvPr id="158" name="Textfeld 157"/>
            <xdr:cNvSpPr txBox="1"/>
          </xdr:nvSpPr>
          <xdr:spPr>
            <a:xfrm>
              <a:off x="1129862" y="10053413"/>
              <a:ext cx="197069" cy="1474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c</a:t>
              </a:r>
            </a:p>
          </xdr:txBody>
        </xdr:sp>
      </xdr:grpSp>
      <xdr:sp macro="" textlink="">
        <xdr:nvSpPr>
          <xdr:cNvPr id="78" name="Textfeld 77"/>
          <xdr:cNvSpPr txBox="1"/>
        </xdr:nvSpPr>
        <xdr:spPr>
          <a:xfrm>
            <a:off x="774987" y="9910332"/>
            <a:ext cx="232900" cy="1622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algn="ctr"/>
            <a:r>
              <a:rPr lang="de-DE" sz="800">
                <a:latin typeface="Arial" panose="020B0604020202020204" pitchFamily="34" charset="0"/>
                <a:cs typeface="Arial" panose="020B0604020202020204" pitchFamily="34" charset="0"/>
              </a:rPr>
              <a:t>90</a:t>
            </a:r>
            <a:r>
              <a:rPr lang="de-DE" sz="800">
                <a:latin typeface="Arial"/>
                <a:cs typeface="Arial"/>
              </a:rPr>
              <a:t>°</a:t>
            </a:r>
            <a:endParaRPr lang="de-DE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" name="Bogen 1"/>
          <xdr:cNvSpPr/>
        </xdr:nvSpPr>
        <xdr:spPr>
          <a:xfrm>
            <a:off x="614793" y="9871364"/>
            <a:ext cx="402648" cy="385333"/>
          </a:xfrm>
          <a:prstGeom prst="arc">
            <a:avLst>
              <a:gd name="adj1" fmla="val 15599527"/>
              <a:gd name="adj2" fmla="val 97312"/>
            </a:avLst>
          </a:prstGeom>
          <a:noFill/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1</xdr:col>
      <xdr:colOff>101196</xdr:colOff>
      <xdr:row>16</xdr:row>
      <xdr:rowOff>743998</xdr:rowOff>
    </xdr:from>
    <xdr:to>
      <xdr:col>1</xdr:col>
      <xdr:colOff>1519670</xdr:colOff>
      <xdr:row>18</xdr:row>
      <xdr:rowOff>64462</xdr:rowOff>
    </xdr:to>
    <xdr:grpSp>
      <xdr:nvGrpSpPr>
        <xdr:cNvPr id="4" name="Gruppieren 3"/>
        <xdr:cNvGrpSpPr/>
      </xdr:nvGrpSpPr>
      <xdr:grpSpPr>
        <a:xfrm>
          <a:off x="482196" y="10040398"/>
          <a:ext cx="1389899" cy="920664"/>
          <a:chOff x="733315" y="10178760"/>
          <a:chExt cx="1135683" cy="922395"/>
        </a:xfrm>
      </xdr:grpSpPr>
      <xdr:grpSp>
        <xdr:nvGrpSpPr>
          <xdr:cNvPr id="160" name="Gruppieren 159"/>
          <xdr:cNvGrpSpPr/>
        </xdr:nvGrpSpPr>
        <xdr:grpSpPr>
          <a:xfrm rot="8737258">
            <a:off x="733315" y="10368637"/>
            <a:ext cx="1135683" cy="732518"/>
            <a:chOff x="610915" y="9492156"/>
            <a:chExt cx="1136430" cy="732963"/>
          </a:xfrm>
        </xdr:grpSpPr>
        <xdr:sp macro="" textlink="">
          <xdr:nvSpPr>
            <xdr:cNvPr id="161" name="Rechtwinkliges Dreieck 160"/>
            <xdr:cNvSpPr/>
          </xdr:nvSpPr>
          <xdr:spPr>
            <a:xfrm>
              <a:off x="807983" y="9492156"/>
              <a:ext cx="939362" cy="571500"/>
            </a:xfrm>
            <a:prstGeom prst="rtTriangle">
              <a:avLst/>
            </a:prstGeom>
            <a:noFill/>
            <a:ln w="12700">
              <a:solidFill>
                <a:schemeClr val="tx1"/>
              </a:solidFill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  <xdr:sp macro="" textlink="">
          <xdr:nvSpPr>
            <xdr:cNvPr id="162" name="Textfeld 161"/>
            <xdr:cNvSpPr txBox="1"/>
          </xdr:nvSpPr>
          <xdr:spPr>
            <a:xfrm rot="12862742">
              <a:off x="610915" y="9762243"/>
              <a:ext cx="197069" cy="1475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a</a:t>
              </a:r>
            </a:p>
          </xdr:txBody>
        </xdr:sp>
        <xdr:sp macro="" textlink="">
          <xdr:nvSpPr>
            <xdr:cNvPr id="163" name="Textfeld 162"/>
            <xdr:cNvSpPr txBox="1"/>
          </xdr:nvSpPr>
          <xdr:spPr>
            <a:xfrm rot="12862742">
              <a:off x="1129862" y="10077553"/>
              <a:ext cx="197069" cy="1475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1000">
                  <a:latin typeface="Arial" panose="020B0604020202020204" pitchFamily="34" charset="0"/>
                  <a:cs typeface="Arial" panose="020B0604020202020204" pitchFamily="34" charset="0"/>
                </a:rPr>
                <a:t>b</a:t>
              </a:r>
            </a:p>
          </xdr:txBody>
        </xdr:sp>
        <xdr:sp macro="" textlink="">
          <xdr:nvSpPr>
            <xdr:cNvPr id="77" name="Textfeld 76"/>
            <xdr:cNvSpPr txBox="1"/>
          </xdr:nvSpPr>
          <xdr:spPr>
            <a:xfrm rot="12862742">
              <a:off x="776037" y="9891827"/>
              <a:ext cx="233053" cy="11798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 algn="ctr"/>
              <a:r>
                <a:rPr lang="de-DE" sz="800">
                  <a:latin typeface="Arial" panose="020B0604020202020204" pitchFamily="34" charset="0"/>
                  <a:cs typeface="Arial" panose="020B0604020202020204" pitchFamily="34" charset="0"/>
                </a:rPr>
                <a:t>90</a:t>
              </a:r>
              <a:r>
                <a:rPr lang="de-DE" sz="800">
                  <a:latin typeface="Arial"/>
                  <a:cs typeface="Arial"/>
                </a:rPr>
                <a:t>°</a:t>
              </a:r>
              <a:endParaRPr lang="de-DE" sz="8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9" name="Bogen 78"/>
          <xdr:cNvSpPr/>
        </xdr:nvSpPr>
        <xdr:spPr>
          <a:xfrm rot="8898921">
            <a:off x="1318219" y="10178760"/>
            <a:ext cx="402648" cy="385333"/>
          </a:xfrm>
          <a:prstGeom prst="arc">
            <a:avLst>
              <a:gd name="adj1" fmla="val 15599527"/>
              <a:gd name="adj2" fmla="val 549493"/>
            </a:avLst>
          </a:prstGeom>
          <a:noFill/>
          <a:ln w="12700"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1</xdr:col>
      <xdr:colOff>381002</xdr:colOff>
      <xdr:row>4</xdr:row>
      <xdr:rowOff>97130</xdr:rowOff>
    </xdr:from>
    <xdr:to>
      <xdr:col>1</xdr:col>
      <xdr:colOff>928688</xdr:colOff>
      <xdr:row>4</xdr:row>
      <xdr:rowOff>400738</xdr:rowOff>
    </xdr:to>
    <xdr:sp macro="" textlink="">
      <xdr:nvSpPr>
        <xdr:cNvPr id="94" name="Rechteck 93"/>
        <xdr:cNvSpPr/>
      </xdr:nvSpPr>
      <xdr:spPr>
        <a:xfrm>
          <a:off x="779861" y="704349"/>
          <a:ext cx="547686" cy="303608"/>
        </a:xfrm>
        <a:prstGeom prst="rect">
          <a:avLst/>
        </a:prstGeom>
        <a:noFill/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000"/>
        </a:p>
      </xdr:txBody>
    </xdr:sp>
    <xdr:clientData/>
  </xdr:twoCellAnchor>
  <xdr:twoCellAnchor>
    <xdr:from>
      <xdr:col>3</xdr:col>
      <xdr:colOff>195514</xdr:colOff>
      <xdr:row>4</xdr:row>
      <xdr:rowOff>95250</xdr:rowOff>
    </xdr:from>
    <xdr:to>
      <xdr:col>4</xdr:col>
      <xdr:colOff>30079</xdr:colOff>
      <xdr:row>4</xdr:row>
      <xdr:rowOff>398858</xdr:rowOff>
    </xdr:to>
    <xdr:sp macro="" textlink="">
      <xdr:nvSpPr>
        <xdr:cNvPr id="95" name="Rechteck 94"/>
        <xdr:cNvSpPr/>
      </xdr:nvSpPr>
      <xdr:spPr>
        <a:xfrm>
          <a:off x="2451748" y="702469"/>
          <a:ext cx="548940" cy="303608"/>
        </a:xfrm>
        <a:prstGeom prst="rect">
          <a:avLst/>
        </a:prstGeom>
        <a:noFill/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000"/>
        </a:p>
      </xdr:txBody>
    </xdr:sp>
    <xdr:clientData/>
  </xdr:twoCellAnchor>
  <xdr:twoCellAnchor>
    <xdr:from>
      <xdr:col>4</xdr:col>
      <xdr:colOff>335882</xdr:colOff>
      <xdr:row>4</xdr:row>
      <xdr:rowOff>101203</xdr:rowOff>
    </xdr:from>
    <xdr:to>
      <xdr:col>5</xdr:col>
      <xdr:colOff>481263</xdr:colOff>
      <xdr:row>4</xdr:row>
      <xdr:rowOff>404811</xdr:rowOff>
    </xdr:to>
    <xdr:sp macro="" textlink="">
      <xdr:nvSpPr>
        <xdr:cNvPr id="96" name="Rechteck 95"/>
        <xdr:cNvSpPr/>
      </xdr:nvSpPr>
      <xdr:spPr>
        <a:xfrm>
          <a:off x="3336257" y="708422"/>
          <a:ext cx="585912" cy="303608"/>
        </a:xfrm>
        <a:prstGeom prst="rect">
          <a:avLst/>
        </a:prstGeom>
        <a:noFill/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000"/>
        </a:p>
      </xdr:txBody>
    </xdr:sp>
    <xdr:clientData/>
  </xdr:twoCellAnchor>
  <xdr:twoCellAnchor>
    <xdr:from>
      <xdr:col>7</xdr:col>
      <xdr:colOff>10968</xdr:colOff>
      <xdr:row>4</xdr:row>
      <xdr:rowOff>39487</xdr:rowOff>
    </xdr:from>
    <xdr:to>
      <xdr:col>8</xdr:col>
      <xdr:colOff>559595</xdr:colOff>
      <xdr:row>4</xdr:row>
      <xdr:rowOff>458391</xdr:rowOff>
    </xdr:to>
    <xdr:sp macro="" textlink="">
      <xdr:nvSpPr>
        <xdr:cNvPr id="97" name="Rechteck 96"/>
        <xdr:cNvSpPr/>
      </xdr:nvSpPr>
      <xdr:spPr>
        <a:xfrm>
          <a:off x="4577015" y="646706"/>
          <a:ext cx="852236" cy="418904"/>
        </a:xfrm>
        <a:prstGeom prst="rect">
          <a:avLst/>
        </a:prstGeom>
        <a:noFill/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000"/>
        </a:p>
      </xdr:txBody>
    </xdr:sp>
    <xdr:clientData/>
  </xdr:twoCellAnchor>
  <xdr:twoCellAnchor>
    <xdr:from>
      <xdr:col>9</xdr:col>
      <xdr:colOff>684609</xdr:colOff>
      <xdr:row>4</xdr:row>
      <xdr:rowOff>41359</xdr:rowOff>
    </xdr:from>
    <xdr:to>
      <xdr:col>10</xdr:col>
      <xdr:colOff>381000</xdr:colOff>
      <xdr:row>4</xdr:row>
      <xdr:rowOff>432385</xdr:rowOff>
    </xdr:to>
    <xdr:sp macro="" textlink="">
      <xdr:nvSpPr>
        <xdr:cNvPr id="98" name="Rechteck 97"/>
        <xdr:cNvSpPr/>
      </xdr:nvSpPr>
      <xdr:spPr>
        <a:xfrm>
          <a:off x="6107906" y="648578"/>
          <a:ext cx="660797" cy="391026"/>
        </a:xfrm>
        <a:prstGeom prst="rect">
          <a:avLst/>
        </a:prstGeom>
        <a:noFill/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000"/>
        </a:p>
      </xdr:txBody>
    </xdr:sp>
    <xdr:clientData/>
  </xdr:twoCellAnchor>
  <xdr:twoCellAnchor>
    <xdr:from>
      <xdr:col>1</xdr:col>
      <xdr:colOff>183929</xdr:colOff>
      <xdr:row>11</xdr:row>
      <xdr:rowOff>78827</xdr:rowOff>
    </xdr:from>
    <xdr:to>
      <xdr:col>1</xdr:col>
      <xdr:colOff>1212272</xdr:colOff>
      <xdr:row>11</xdr:row>
      <xdr:rowOff>720584</xdr:rowOff>
    </xdr:to>
    <xdr:grpSp>
      <xdr:nvGrpSpPr>
        <xdr:cNvPr id="99" name="Gruppieren 98"/>
        <xdr:cNvGrpSpPr/>
      </xdr:nvGrpSpPr>
      <xdr:grpSpPr>
        <a:xfrm>
          <a:off x="564929" y="5374727"/>
          <a:ext cx="1028343" cy="641757"/>
          <a:chOff x="761999" y="4788776"/>
          <a:chExt cx="880242" cy="641757"/>
        </a:xfrm>
      </xdr:grpSpPr>
      <xdr:sp macro="" textlink="">
        <xdr:nvSpPr>
          <xdr:cNvPr id="100" name="Parallelogramm 99"/>
          <xdr:cNvSpPr/>
        </xdr:nvSpPr>
        <xdr:spPr>
          <a:xfrm>
            <a:off x="761999" y="4788776"/>
            <a:ext cx="880242" cy="504000"/>
          </a:xfrm>
          <a:prstGeom prst="parallelogram">
            <a:avLst>
              <a:gd name="adj" fmla="val 41923"/>
            </a:avLst>
          </a:prstGeom>
          <a:noFill/>
          <a:ln w="12700">
            <a:solidFill>
              <a:schemeClr val="tx1"/>
            </a:solidFill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de-DE" sz="10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1" name="Textfeld 100"/>
          <xdr:cNvSpPr txBox="1"/>
        </xdr:nvSpPr>
        <xdr:spPr>
          <a:xfrm>
            <a:off x="1173774" y="4972707"/>
            <a:ext cx="176896" cy="1622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noAutofit/>
          </a:bodyPr>
          <a:lstStyle/>
          <a:p>
            <a:pPr marL="0" indent="0" algn="ctr"/>
            <a:r>
              <a:rPr lang="de-DE" sz="1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h</a:t>
            </a:r>
            <a:r>
              <a:rPr lang="de-DE" sz="1000" baseline="-25000">
                <a:solidFill>
                  <a:schemeClr val="dk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</a:t>
            </a:r>
          </a:p>
        </xdr:txBody>
      </xdr:sp>
      <xdr:sp macro="" textlink="">
        <xdr:nvSpPr>
          <xdr:cNvPr id="102" name="Textfeld 101"/>
          <xdr:cNvSpPr txBox="1"/>
        </xdr:nvSpPr>
        <xdr:spPr>
          <a:xfrm>
            <a:off x="945931" y="5283057"/>
            <a:ext cx="176896" cy="1474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xdr:txBody>
      </xdr:sp>
      <xdr:cxnSp macro="">
        <xdr:nvCxnSpPr>
          <xdr:cNvPr id="103" name="Gerade Verbindung 102"/>
          <xdr:cNvCxnSpPr/>
        </xdr:nvCxnSpPr>
        <xdr:spPr>
          <a:xfrm flipV="1">
            <a:off x="1175845" y="4795345"/>
            <a:ext cx="0" cy="504000"/>
          </a:xfrm>
          <a:prstGeom prst="line">
            <a:avLst/>
          </a:prstGeom>
          <a:ln w="3175">
            <a:solidFill>
              <a:schemeClr val="tx1"/>
            </a:solidFill>
            <a:headEnd type="triangle" w="sm" len="med"/>
            <a:tailEnd type="triangle" w="sm" len="med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showGridLines="0" showRowColHeaders="0" showZeros="0" tabSelected="1" showOutlineSymbols="0" zoomScale="150" zoomScaleNormal="150" workbookViewId="0">
      <selection activeCell="J7" sqref="J7"/>
    </sheetView>
  </sheetViews>
  <sheetFormatPr baseColWidth="10" defaultColWidth="4.7109375" defaultRowHeight="30" customHeight="1" x14ac:dyDescent="0.2"/>
  <cols>
    <col min="1" max="1" width="5.7109375" style="1" customWidth="1"/>
    <col min="2" max="2" width="22.42578125" style="2" customWidth="1"/>
    <col min="3" max="3" width="6.140625" style="2" customWidth="1"/>
    <col min="4" max="4" width="10.7109375" style="7" customWidth="1"/>
    <col min="5" max="5" width="6.5703125" style="7" customWidth="1"/>
    <col min="6" max="6" width="11.5703125" style="33" customWidth="1"/>
    <col min="7" max="7" width="5.28515625" style="3" customWidth="1"/>
    <col min="8" max="8" width="5.5703125" style="3" customWidth="1"/>
    <col min="9" max="9" width="7.42578125" style="3" customWidth="1"/>
    <col min="10" max="10" width="14.42578125" style="4" customWidth="1"/>
    <col min="11" max="11" width="6.85546875" style="2" customWidth="1"/>
    <col min="12" max="12" width="1.28515625" style="2" customWidth="1"/>
    <col min="13" max="16384" width="4.7109375" style="2"/>
  </cols>
  <sheetData>
    <row r="1" spans="1:62" ht="3.95" customHeight="1" thickBot="1" x14ac:dyDescent="0.25">
      <c r="A1" s="16"/>
      <c r="B1" s="17"/>
      <c r="C1" s="17"/>
      <c r="D1" s="25"/>
      <c r="E1" s="25"/>
      <c r="F1" s="29"/>
      <c r="G1" s="18"/>
      <c r="H1" s="18"/>
      <c r="I1" s="18"/>
      <c r="J1" s="19"/>
      <c r="K1" s="20"/>
      <c r="L1" s="21"/>
      <c r="M1" s="5"/>
      <c r="N1" s="5"/>
      <c r="O1" s="5"/>
    </row>
    <row r="2" spans="1:62" ht="19.5" customHeight="1" thickBot="1" x14ac:dyDescent="0.25">
      <c r="A2" s="92" t="s">
        <v>6</v>
      </c>
      <c r="B2" s="10"/>
      <c r="C2" s="11"/>
      <c r="D2" s="26"/>
      <c r="E2" s="26"/>
      <c r="F2" s="30"/>
      <c r="G2" s="12"/>
      <c r="H2" s="12"/>
      <c r="I2" s="12"/>
      <c r="J2" s="13" t="s">
        <v>0</v>
      </c>
      <c r="K2" s="94" t="str">
        <f>IF(SUM(K7:K18)=0,"",SUM(K7:K18))</f>
        <v/>
      </c>
      <c r="L2" s="22"/>
      <c r="M2" s="5"/>
      <c r="N2" s="5"/>
      <c r="O2" s="5"/>
      <c r="P2" s="5"/>
      <c r="Q2" s="5"/>
      <c r="R2" s="5"/>
    </row>
    <row r="3" spans="1:62" ht="19.5" customHeight="1" thickBot="1" x14ac:dyDescent="0.25">
      <c r="A3" s="93" t="s">
        <v>34</v>
      </c>
      <c r="B3" s="14"/>
      <c r="C3" s="15"/>
      <c r="D3" s="27"/>
      <c r="E3" s="27"/>
      <c r="F3" s="30"/>
      <c r="G3" s="12"/>
      <c r="H3" s="12"/>
      <c r="I3" s="12"/>
      <c r="J3" s="13" t="s">
        <v>1</v>
      </c>
      <c r="K3" s="95" t="str">
        <f>IF(K2="","",K2/Loesung!F73)</f>
        <v/>
      </c>
      <c r="L3" s="22"/>
      <c r="M3" s="5"/>
      <c r="N3" s="5"/>
      <c r="O3" s="5"/>
      <c r="P3" s="5"/>
      <c r="Q3" s="5"/>
      <c r="R3" s="5"/>
    </row>
    <row r="4" spans="1:62" ht="4.5" customHeight="1" x14ac:dyDescent="0.2">
      <c r="A4" s="34"/>
      <c r="B4" s="35"/>
      <c r="C4" s="35"/>
      <c r="D4" s="36"/>
      <c r="E4" s="36"/>
      <c r="F4" s="37"/>
      <c r="G4" s="38"/>
      <c r="H4" s="38"/>
      <c r="I4" s="38"/>
      <c r="J4" s="13"/>
      <c r="K4" s="36"/>
      <c r="L4" s="3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ht="39.950000000000003" customHeight="1" x14ac:dyDescent="0.2">
      <c r="A5" s="66" t="s">
        <v>30</v>
      </c>
      <c r="B5" s="67"/>
      <c r="C5" s="67"/>
      <c r="D5" s="68" t="s">
        <v>31</v>
      </c>
      <c r="E5" s="69" t="s">
        <v>32</v>
      </c>
      <c r="F5" s="68"/>
      <c r="G5" s="67" t="s">
        <v>27</v>
      </c>
      <c r="H5" s="71"/>
      <c r="I5" s="71"/>
      <c r="J5" s="70" t="s">
        <v>37</v>
      </c>
      <c r="K5" s="40"/>
      <c r="L5" s="41"/>
    </row>
    <row r="6" spans="1:62" ht="15" customHeight="1" x14ac:dyDescent="0.25">
      <c r="A6" s="72" t="s">
        <v>43</v>
      </c>
      <c r="B6" s="42"/>
      <c r="C6" s="43"/>
      <c r="D6" s="44"/>
      <c r="E6" s="44"/>
      <c r="F6" s="45"/>
      <c r="G6" s="46"/>
      <c r="H6" s="46"/>
      <c r="I6" s="46"/>
      <c r="J6" s="47"/>
      <c r="K6" s="55" t="s">
        <v>2</v>
      </c>
      <c r="L6" s="48"/>
    </row>
    <row r="7" spans="1:62" ht="63" customHeight="1" x14ac:dyDescent="0.2">
      <c r="A7" s="56" t="str">
        <f>Loesung!A61</f>
        <v>1.</v>
      </c>
      <c r="B7" s="50"/>
      <c r="C7" s="73" t="s">
        <v>17</v>
      </c>
      <c r="D7" s="74">
        <f>Loesung!B61</f>
        <v>5</v>
      </c>
      <c r="E7" s="73" t="s">
        <v>18</v>
      </c>
      <c r="F7" s="74">
        <f>Loesung!C61</f>
        <v>3</v>
      </c>
      <c r="G7" s="88" t="s">
        <v>19</v>
      </c>
      <c r="H7" s="87"/>
      <c r="I7" s="111" t="s">
        <v>33</v>
      </c>
      <c r="J7" s="51" t="str">
        <f>IF(H7="","",IF(H7=Loesung!E61,"Richtig!","Falsch!"))</f>
        <v/>
      </c>
      <c r="K7" s="51">
        <f>IF(D7="","",IF(H7=Loesung!E61,Loesung!F61,0))</f>
        <v>0</v>
      </c>
      <c r="L7" s="52"/>
    </row>
    <row r="8" spans="1:62" ht="63" customHeight="1" x14ac:dyDescent="0.2">
      <c r="A8" s="56" t="str">
        <f>Loesung!A62</f>
        <v>2.</v>
      </c>
      <c r="B8" s="50"/>
      <c r="C8" s="73" t="s">
        <v>17</v>
      </c>
      <c r="D8" s="74">
        <f>Loesung!B62</f>
        <v>12</v>
      </c>
      <c r="E8" s="106" t="s">
        <v>35</v>
      </c>
      <c r="F8" s="107">
        <f>Loesung!C62</f>
        <v>48</v>
      </c>
      <c r="G8" s="88" t="s">
        <v>41</v>
      </c>
      <c r="H8" s="87"/>
      <c r="I8" s="112" t="s">
        <v>4</v>
      </c>
      <c r="J8" s="51" t="str">
        <f>IF(H8="","",IF(H8=Loesung!E62,"Richtig!","Falsch!"))</f>
        <v/>
      </c>
      <c r="K8" s="51">
        <f>IF(D8="","",IF(H8=Loesung!E62,Loesung!F62,0))</f>
        <v>0</v>
      </c>
      <c r="L8" s="52"/>
    </row>
    <row r="9" spans="1:62" ht="63" customHeight="1" x14ac:dyDescent="0.25">
      <c r="A9" s="56" t="str">
        <f>Loesung!A63</f>
        <v>3.</v>
      </c>
      <c r="B9" s="50"/>
      <c r="C9" s="73" t="s">
        <v>17</v>
      </c>
      <c r="D9" s="74">
        <f>Loesung!B63</f>
        <v>5</v>
      </c>
      <c r="E9" s="75"/>
      <c r="F9" s="76"/>
      <c r="G9" s="88" t="s">
        <v>19</v>
      </c>
      <c r="H9" s="87"/>
      <c r="I9" s="111" t="s">
        <v>33</v>
      </c>
      <c r="J9" s="51" t="str">
        <f>IF(H9="","",IF(H9=Loesung!E63,"Richtig!","Falsch!"))</f>
        <v/>
      </c>
      <c r="K9" s="51">
        <f>IF(D9="","",IF(H9=Loesung!E63,Loesung!F63,0))</f>
        <v>0</v>
      </c>
      <c r="L9" s="52"/>
    </row>
    <row r="10" spans="1:62" ht="63" customHeight="1" x14ac:dyDescent="0.25">
      <c r="A10" s="56" t="str">
        <f>Loesung!A64</f>
        <v>4.</v>
      </c>
      <c r="B10" s="50"/>
      <c r="C10" s="106" t="s">
        <v>35</v>
      </c>
      <c r="D10" s="107">
        <v>100</v>
      </c>
      <c r="E10" s="75"/>
      <c r="F10" s="76"/>
      <c r="G10" s="88" t="s">
        <v>17</v>
      </c>
      <c r="H10" s="87"/>
      <c r="I10" s="112" t="s">
        <v>4</v>
      </c>
      <c r="J10" s="51" t="str">
        <f>IF(H10="","",IF(H10=Loesung!E64,"Richtig!","Falsch!"))</f>
        <v/>
      </c>
      <c r="K10" s="51">
        <f>IF(D10="","",IF(H10=Loesung!E64,Loesung!F64,0))</f>
        <v>0</v>
      </c>
      <c r="L10" s="53"/>
    </row>
    <row r="11" spans="1:62" ht="63" customHeight="1" x14ac:dyDescent="0.2">
      <c r="A11" s="56" t="str">
        <f>Loesung!A65</f>
        <v>5.</v>
      </c>
      <c r="B11" s="50"/>
      <c r="C11" s="86" t="s">
        <v>23</v>
      </c>
      <c r="D11" s="74">
        <f>Loesung!B65</f>
        <v>10</v>
      </c>
      <c r="E11" s="73" t="s">
        <v>28</v>
      </c>
      <c r="F11" s="74">
        <f>Loesung!C65</f>
        <v>5</v>
      </c>
      <c r="G11" s="88" t="s">
        <v>19</v>
      </c>
      <c r="H11" s="87"/>
      <c r="I11" s="111" t="s">
        <v>33</v>
      </c>
      <c r="J11" s="51" t="str">
        <f>IF(H11="","",IF(H11=Loesung!E65,"Richtig!","Falsch!"))</f>
        <v/>
      </c>
      <c r="K11" s="51">
        <f>IF(D11="","",IF(H11=Loesung!E65,Loesung!F65,0))</f>
        <v>0</v>
      </c>
      <c r="L11" s="52"/>
    </row>
    <row r="12" spans="1:62" ht="63" customHeight="1" x14ac:dyDescent="0.2">
      <c r="A12" s="57" t="str">
        <f>Loesung!A66</f>
        <v>6.</v>
      </c>
      <c r="B12" s="23"/>
      <c r="C12" s="79" t="s">
        <v>28</v>
      </c>
      <c r="D12" s="78">
        <f>Loesung!B66</f>
        <v>8</v>
      </c>
      <c r="E12" s="108" t="s">
        <v>35</v>
      </c>
      <c r="F12" s="107">
        <f>Loesung!C66</f>
        <v>80</v>
      </c>
      <c r="G12" s="102" t="s">
        <v>17</v>
      </c>
      <c r="H12" s="98"/>
      <c r="I12" s="112" t="s">
        <v>4</v>
      </c>
      <c r="J12" s="99" t="str">
        <f>IF(H12="","",IF(H12=Loesung!E66,"Richtig!","Falsch!"))</f>
        <v/>
      </c>
      <c r="K12" s="49">
        <f>IF(D12="","",IF(H12=Loesung!E66,Loesung!F66,0))</f>
        <v>0</v>
      </c>
      <c r="L12" s="24"/>
    </row>
    <row r="13" spans="1:62" ht="63" customHeight="1" x14ac:dyDescent="0.2">
      <c r="A13" s="63" t="str">
        <f>Loesung!A67</f>
        <v>7.</v>
      </c>
      <c r="B13" s="64"/>
      <c r="C13" s="80" t="s">
        <v>39</v>
      </c>
      <c r="D13" s="82" t="s">
        <v>38</v>
      </c>
      <c r="E13" s="81" t="s">
        <v>22</v>
      </c>
      <c r="F13" s="83">
        <f>Loesung!D67</f>
        <v>5</v>
      </c>
      <c r="G13" s="90" t="s">
        <v>19</v>
      </c>
      <c r="H13" s="87"/>
      <c r="I13" s="111" t="s">
        <v>33</v>
      </c>
      <c r="J13" s="51" t="str">
        <f>IF(H13="","",IF(H13=Loesung!E67,"Richtig!","Falsch!"))</f>
        <v/>
      </c>
      <c r="K13" s="54">
        <f>IF(D13="","",IF(H13=Loesung!E67,Loesung!F67,0))</f>
        <v>0</v>
      </c>
      <c r="L13" s="65"/>
    </row>
    <row r="14" spans="1:62" ht="63" customHeight="1" x14ac:dyDescent="0.2">
      <c r="A14" s="56" t="str">
        <f>Loesung!A68</f>
        <v>8.</v>
      </c>
      <c r="B14" s="50"/>
      <c r="C14" s="84" t="s">
        <v>39</v>
      </c>
      <c r="D14" s="85" t="s">
        <v>40</v>
      </c>
      <c r="E14" s="73" t="s">
        <v>35</v>
      </c>
      <c r="F14" s="97">
        <f>Loesung!D68</f>
        <v>250</v>
      </c>
      <c r="G14" s="88" t="s">
        <v>36</v>
      </c>
      <c r="H14" s="87"/>
      <c r="I14" s="112" t="s">
        <v>4</v>
      </c>
      <c r="J14" s="51" t="str">
        <f>IF(H14="","",IF(H14=Loesung!E68,"Richtig!","Falsch!"))</f>
        <v/>
      </c>
      <c r="K14" s="51">
        <f>IF(D14="","",IF(H14=Loesung!E68,Loesung!F68,0))</f>
        <v>0</v>
      </c>
      <c r="L14" s="52"/>
    </row>
    <row r="15" spans="1:62" ht="63" customHeight="1" x14ac:dyDescent="0.2">
      <c r="A15" s="57" t="str">
        <f>Loesung!A69</f>
        <v>9.</v>
      </c>
      <c r="B15" s="23"/>
      <c r="C15" s="77" t="s">
        <v>24</v>
      </c>
      <c r="D15" s="78">
        <f>Loesung!B69</f>
        <v>12</v>
      </c>
      <c r="E15" s="79" t="s">
        <v>29</v>
      </c>
      <c r="F15" s="78">
        <f>Loesung!C69</f>
        <v>5</v>
      </c>
      <c r="G15" s="89" t="s">
        <v>19</v>
      </c>
      <c r="H15" s="87"/>
      <c r="I15" s="111" t="s">
        <v>33</v>
      </c>
      <c r="J15" s="51" t="str">
        <f>IF(H15="","",IF(H15=Loesung!E69,"Richtig!","Falsch!"))</f>
        <v/>
      </c>
      <c r="K15" s="49">
        <f>IF(D15="","",IF(H15=Loesung!E69,Loesung!F69,0))</f>
        <v>0</v>
      </c>
      <c r="L15" s="24"/>
    </row>
    <row r="16" spans="1:62" ht="63" customHeight="1" x14ac:dyDescent="0.2">
      <c r="A16" s="56" t="str">
        <f>Loesung!A70</f>
        <v>10.</v>
      </c>
      <c r="B16" s="50"/>
      <c r="C16" s="86" t="s">
        <v>24</v>
      </c>
      <c r="D16" s="74">
        <f>Loesung!B70</f>
        <v>20</v>
      </c>
      <c r="E16" s="106" t="s">
        <v>35</v>
      </c>
      <c r="F16" s="107">
        <f>Loesung!C70</f>
        <v>120</v>
      </c>
      <c r="G16" s="88" t="s">
        <v>42</v>
      </c>
      <c r="H16" s="87"/>
      <c r="I16" s="111" t="s">
        <v>4</v>
      </c>
      <c r="J16" s="51" t="str">
        <f>IF(H16="","",IF(H16=Loesung!E70,"Richtig!","Falsch!"))</f>
        <v/>
      </c>
      <c r="K16" s="51">
        <f>IF(D16="","",IF(H16=Loesung!E70,Loesung!F70,0))</f>
        <v>0</v>
      </c>
      <c r="L16" s="52"/>
    </row>
    <row r="17" spans="1:12" ht="63" customHeight="1" x14ac:dyDescent="0.2">
      <c r="A17" s="56" t="str">
        <f>Loesung!A71</f>
        <v>11.</v>
      </c>
      <c r="B17" s="50"/>
      <c r="C17" s="86" t="s">
        <v>25</v>
      </c>
      <c r="D17" s="74">
        <f>Loesung!B71</f>
        <v>6</v>
      </c>
      <c r="E17" s="73" t="s">
        <v>18</v>
      </c>
      <c r="F17" s="74">
        <f>Loesung!C71</f>
        <v>4</v>
      </c>
      <c r="G17" s="88" t="s">
        <v>19</v>
      </c>
      <c r="H17" s="87"/>
      <c r="I17" s="111" t="s">
        <v>33</v>
      </c>
      <c r="J17" s="51" t="str">
        <f>IF(H17="","",IF(H17=Loesung!E71,"Richtig!","Falsch!"))</f>
        <v/>
      </c>
      <c r="K17" s="51">
        <f>IF(D17="","",IF(H17=Loesung!E71,Loesung!F71,0))</f>
        <v>0</v>
      </c>
      <c r="L17" s="52"/>
    </row>
    <row r="18" spans="1:12" ht="63" customHeight="1" x14ac:dyDescent="0.2">
      <c r="A18" s="56" t="str">
        <f>Loesung!A72</f>
        <v>12.</v>
      </c>
      <c r="B18" s="100"/>
      <c r="C18" s="86" t="s">
        <v>23</v>
      </c>
      <c r="D18" s="74">
        <f>Loesung!B72</f>
        <v>5</v>
      </c>
      <c r="E18" s="106" t="s">
        <v>35</v>
      </c>
      <c r="F18" s="109">
        <f>Loesung!C72</f>
        <v>17.5</v>
      </c>
      <c r="G18" s="88" t="s">
        <v>41</v>
      </c>
      <c r="H18" s="87"/>
      <c r="I18" s="111" t="s">
        <v>4</v>
      </c>
      <c r="J18" s="51" t="str">
        <f>IF(H18="","",IF(H18=Loesung!E72,"Richtig!","Falsch!"))</f>
        <v/>
      </c>
      <c r="K18" s="51">
        <f>IF(D18="","",IF(H18=Loesung!E72,Loesung!F72,0))</f>
        <v>0</v>
      </c>
      <c r="L18" s="101"/>
    </row>
    <row r="19" spans="1:12" ht="27" customHeight="1" x14ac:dyDescent="0.2">
      <c r="A19" s="105" t="s">
        <v>3</v>
      </c>
      <c r="B19" s="114"/>
      <c r="C19" s="114"/>
      <c r="D19" s="115"/>
      <c r="E19" s="105" t="s">
        <v>26</v>
      </c>
      <c r="F19" s="113"/>
      <c r="G19" s="114"/>
      <c r="H19" s="114"/>
      <c r="I19" s="115"/>
      <c r="J19" s="110" t="s">
        <v>5</v>
      </c>
      <c r="K19" s="91" t="str">
        <f>IF(K2="","",IF(K3&gt;=87.5%,1,IF(K3&gt;=75%,2,IF(K3&gt;=65%,3,IF(K3&gt;=45%,4,IF(K3&gt;=30%,5,6))))))</f>
        <v/>
      </c>
      <c r="L19" s="96"/>
    </row>
    <row r="20" spans="1:12" ht="12" customHeight="1" x14ac:dyDescent="0.2">
      <c r="D20" s="28"/>
      <c r="E20" s="28"/>
      <c r="F20" s="31"/>
      <c r="G20" s="6"/>
      <c r="H20" s="6"/>
      <c r="I20" s="6"/>
    </row>
    <row r="21" spans="1:12" ht="30" customHeight="1" x14ac:dyDescent="0.2">
      <c r="B21" s="7"/>
      <c r="D21" s="28"/>
      <c r="E21" s="28"/>
      <c r="F21" s="32"/>
      <c r="G21" s="8"/>
      <c r="H21" s="8"/>
      <c r="I21" s="8"/>
    </row>
    <row r="22" spans="1:12" ht="30" customHeight="1" x14ac:dyDescent="0.2">
      <c r="D22" s="28"/>
      <c r="E22" s="28"/>
      <c r="F22" s="31"/>
      <c r="G22" s="6"/>
      <c r="H22" s="6"/>
      <c r="I22" s="6"/>
      <c r="J22" s="9"/>
    </row>
    <row r="23" spans="1:12" ht="30" customHeight="1" x14ac:dyDescent="0.2">
      <c r="F23" s="32"/>
      <c r="G23" s="8"/>
      <c r="H23" s="8"/>
      <c r="I23" s="8"/>
    </row>
    <row r="25" spans="1:12" ht="30" customHeight="1" x14ac:dyDescent="0.2">
      <c r="F25" s="32"/>
      <c r="G25" s="8"/>
      <c r="H25" s="8"/>
      <c r="I25" s="8"/>
    </row>
    <row r="26" spans="1:12" ht="30" customHeight="1" x14ac:dyDescent="0.2">
      <c r="F26" s="32"/>
      <c r="G26" s="8"/>
      <c r="H26" s="8"/>
      <c r="I26" s="8"/>
    </row>
    <row r="27" spans="1:12" ht="30" customHeight="1" x14ac:dyDescent="0.2">
      <c r="F27" s="32"/>
      <c r="G27" s="8"/>
      <c r="H27" s="8"/>
      <c r="I27" s="8"/>
    </row>
  </sheetData>
  <sheetProtection password="EA72" sheet="1" objects="1" scenarios="1"/>
  <mergeCells count="2">
    <mergeCell ref="F19:I19"/>
    <mergeCell ref="B19:D19"/>
  </mergeCells>
  <phoneticPr fontId="0" type="noConversion"/>
  <printOptions horizontalCentered="1" verticalCentered="1"/>
  <pageMargins left="0.39370078740157483" right="0.39370078740157483" top="0.47244094488188981" bottom="0.47244094488188981" header="0.31496062992125984" footer="0.31496062992125984"/>
  <pageSetup paperSize="9" scale="90" firstPageNumber="0" orientation="portrait" horizontalDpi="4294967293" verticalDpi="300" r:id="rId1"/>
  <headerFooter alignWithMargins="0">
    <oddHeader>&amp;CAufgaben zur Mathematik</oddHeader>
    <oddFooter>&amp;C&amp;8www.matheaktiv.de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1:H77"/>
  <sheetViews>
    <sheetView showZeros="0" showOutlineSymbols="0" zoomScale="145" zoomScaleNormal="145" workbookViewId="0">
      <pane xSplit="11" ySplit="18" topLeftCell="L19" activePane="bottomRight" state="frozen"/>
      <selection pane="topRight" activeCell="L1" sqref="L1"/>
      <selection pane="bottomLeft" activeCell="A19" sqref="A19"/>
      <selection pane="bottomRight"/>
    </sheetView>
  </sheetViews>
  <sheetFormatPr baseColWidth="10" defaultColWidth="23.85546875" defaultRowHeight="36" customHeight="1" x14ac:dyDescent="0.2"/>
  <cols>
    <col min="1" max="3" width="23.85546875" style="58" customWidth="1"/>
    <col min="4" max="4" width="23.85546875" style="59" customWidth="1"/>
    <col min="5" max="5" width="23.85546875" style="60" customWidth="1"/>
    <col min="6" max="16384" width="23.85546875" style="58"/>
  </cols>
  <sheetData>
    <row r="61" spans="1:8" ht="36" customHeight="1" x14ac:dyDescent="0.2">
      <c r="A61" s="61" t="s">
        <v>7</v>
      </c>
      <c r="B61" s="62">
        <v>5</v>
      </c>
      <c r="C61" s="62">
        <v>3</v>
      </c>
      <c r="D61" s="62"/>
      <c r="E61" s="62">
        <v>15</v>
      </c>
      <c r="F61" s="58">
        <v>1</v>
      </c>
    </row>
    <row r="62" spans="1:8" ht="36" customHeight="1" x14ac:dyDescent="0.2">
      <c r="A62" s="61" t="s">
        <v>8</v>
      </c>
      <c r="B62" s="62">
        <v>12</v>
      </c>
      <c r="C62" s="62">
        <v>48</v>
      </c>
      <c r="D62" s="62"/>
      <c r="E62" s="62">
        <f>C62/B62</f>
        <v>4</v>
      </c>
      <c r="F62" s="58">
        <v>1</v>
      </c>
      <c r="H62" s="103"/>
    </row>
    <row r="63" spans="1:8" ht="36" customHeight="1" x14ac:dyDescent="0.2">
      <c r="A63" s="61" t="s">
        <v>9</v>
      </c>
      <c r="B63" s="62">
        <v>5</v>
      </c>
      <c r="C63" s="62">
        <v>5</v>
      </c>
      <c r="D63" s="62"/>
      <c r="E63" s="62">
        <f>C63*B63</f>
        <v>25</v>
      </c>
      <c r="F63" s="58">
        <v>1</v>
      </c>
    </row>
    <row r="64" spans="1:8" ht="36" customHeight="1" x14ac:dyDescent="0.2">
      <c r="A64" s="61" t="s">
        <v>10</v>
      </c>
      <c r="B64" s="62">
        <v>100</v>
      </c>
      <c r="C64" s="62"/>
      <c r="D64" s="62"/>
      <c r="E64" s="62">
        <v>10</v>
      </c>
      <c r="F64" s="58">
        <v>1</v>
      </c>
    </row>
    <row r="65" spans="1:6" ht="36" customHeight="1" x14ac:dyDescent="0.2">
      <c r="A65" s="61" t="s">
        <v>11</v>
      </c>
      <c r="B65" s="62">
        <v>10</v>
      </c>
      <c r="C65" s="62">
        <v>5</v>
      </c>
      <c r="D65" s="62"/>
      <c r="E65" s="62">
        <f>C65*B65</f>
        <v>50</v>
      </c>
      <c r="F65" s="58">
        <v>1</v>
      </c>
    </row>
    <row r="66" spans="1:6" ht="36" customHeight="1" x14ac:dyDescent="0.2">
      <c r="A66" s="61" t="s">
        <v>12</v>
      </c>
      <c r="B66" s="62">
        <v>8</v>
      </c>
      <c r="C66" s="62">
        <v>80</v>
      </c>
      <c r="D66" s="62"/>
      <c r="E66" s="62">
        <v>10</v>
      </c>
      <c r="F66" s="58">
        <v>1</v>
      </c>
    </row>
    <row r="67" spans="1:6" ht="36" customHeight="1" x14ac:dyDescent="0.2">
      <c r="A67" s="61" t="s">
        <v>13</v>
      </c>
      <c r="B67" s="62">
        <v>12</v>
      </c>
      <c r="C67" s="62">
        <v>8</v>
      </c>
      <c r="D67" s="62">
        <v>5</v>
      </c>
      <c r="E67" s="62">
        <f>0.5*(B67+C67)*D67</f>
        <v>50</v>
      </c>
      <c r="F67" s="58">
        <v>1</v>
      </c>
    </row>
    <row r="68" spans="1:6" ht="36" customHeight="1" x14ac:dyDescent="0.2">
      <c r="A68" s="61" t="s">
        <v>14</v>
      </c>
      <c r="B68" s="62">
        <v>30</v>
      </c>
      <c r="C68" s="62">
        <v>20</v>
      </c>
      <c r="D68" s="62">
        <v>250</v>
      </c>
      <c r="E68" s="62">
        <f>2*D68/(B68+C68)</f>
        <v>10</v>
      </c>
      <c r="F68" s="58">
        <v>1</v>
      </c>
    </row>
    <row r="69" spans="1:6" ht="36" customHeight="1" x14ac:dyDescent="0.2">
      <c r="A69" s="61" t="s">
        <v>15</v>
      </c>
      <c r="B69" s="62">
        <v>12</v>
      </c>
      <c r="C69" s="62">
        <v>5</v>
      </c>
      <c r="D69" s="62"/>
      <c r="E69" s="62">
        <f t="shared" ref="E69" si="0">0.5*B69*C69</f>
        <v>30</v>
      </c>
      <c r="F69" s="58">
        <v>1</v>
      </c>
    </row>
    <row r="70" spans="1:6" ht="36" customHeight="1" x14ac:dyDescent="0.2">
      <c r="A70" s="61" t="s">
        <v>16</v>
      </c>
      <c r="B70" s="62">
        <v>20</v>
      </c>
      <c r="C70" s="62">
        <v>120</v>
      </c>
      <c r="D70" s="62"/>
      <c r="E70" s="62">
        <f>C70*2/B70</f>
        <v>12</v>
      </c>
      <c r="F70" s="58">
        <v>1</v>
      </c>
    </row>
    <row r="71" spans="1:6" ht="36" customHeight="1" x14ac:dyDescent="0.2">
      <c r="A71" s="61" t="s">
        <v>20</v>
      </c>
      <c r="B71" s="62">
        <v>6</v>
      </c>
      <c r="C71" s="62">
        <v>4</v>
      </c>
      <c r="D71" s="62"/>
      <c r="E71" s="62">
        <f t="shared" ref="E71" si="1">0.5*B71*C71</f>
        <v>12</v>
      </c>
      <c r="F71" s="58">
        <v>1</v>
      </c>
    </row>
    <row r="72" spans="1:6" ht="36" customHeight="1" x14ac:dyDescent="0.2">
      <c r="A72" s="61" t="s">
        <v>21</v>
      </c>
      <c r="B72" s="62">
        <v>5</v>
      </c>
      <c r="C72" s="62">
        <v>17.5</v>
      </c>
      <c r="D72" s="62"/>
      <c r="E72" s="62">
        <v>7</v>
      </c>
      <c r="F72" s="58">
        <v>1</v>
      </c>
    </row>
    <row r="73" spans="1:6" ht="36" customHeight="1" x14ac:dyDescent="0.2">
      <c r="F73" s="58">
        <f>SUM(F61:F72)</f>
        <v>12</v>
      </c>
    </row>
    <row r="77" spans="1:6" ht="36" customHeight="1" x14ac:dyDescent="0.2">
      <c r="E77" s="104"/>
    </row>
  </sheetData>
  <sheetProtection password="EA72" sheet="1" objects="1" scenarios="1"/>
  <phoneticPr fontId="0" type="noConversion"/>
  <pageMargins left="0.70866141732283472" right="0.70866141732283472" top="0.78740157480314965" bottom="0.78740157480314965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Flächen</vt:lpstr>
      <vt:lpstr>Loesung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Danese</dc:creator>
  <cp:lastModifiedBy>Norbert</cp:lastModifiedBy>
  <cp:lastPrinted>2019-04-16T08:29:57Z</cp:lastPrinted>
  <dcterms:created xsi:type="dcterms:W3CDTF">2013-04-17T12:58:21Z</dcterms:created>
  <dcterms:modified xsi:type="dcterms:W3CDTF">2019-04-16T08:30:33Z</dcterms:modified>
</cp:coreProperties>
</file>