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SheetTabs="0" xWindow="165" yWindow="0" windowWidth="16380" windowHeight="8205" tabRatio="971"/>
  </bookViews>
  <sheets>
    <sheet name="Körperberechnungen" sheetId="1" r:id="rId1"/>
    <sheet name="Loesung" sheetId="2" state="hidden" r:id="rId2"/>
  </sheets>
  <calcPr calcId="145621" concurrentCalc="0"/>
</workbook>
</file>

<file path=xl/calcChain.xml><?xml version="1.0" encoding="utf-8"?>
<calcChain xmlns="http://schemas.openxmlformats.org/spreadsheetml/2006/main">
  <c r="K9" i="1" l="1"/>
  <c r="K10" i="1"/>
  <c r="K7" i="1"/>
  <c r="K8" i="1"/>
  <c r="K11" i="1"/>
  <c r="K12" i="1"/>
  <c r="K13" i="1"/>
  <c r="K14" i="1"/>
  <c r="K15" i="1"/>
  <c r="K16" i="1"/>
  <c r="K17" i="1"/>
  <c r="K18" i="1"/>
  <c r="K2" i="1"/>
  <c r="J18" i="1"/>
  <c r="J8" i="1"/>
  <c r="J9" i="1"/>
  <c r="J10" i="1"/>
  <c r="J11" i="1"/>
  <c r="J12" i="1"/>
  <c r="J13" i="1"/>
  <c r="J14" i="1"/>
  <c r="J15" i="1"/>
  <c r="J16" i="1"/>
  <c r="J17" i="1"/>
  <c r="J7" i="1"/>
  <c r="F18" i="1"/>
  <c r="F17" i="1"/>
  <c r="D18" i="1"/>
  <c r="D15" i="1"/>
  <c r="D16" i="1"/>
  <c r="D17" i="1"/>
  <c r="D14" i="1"/>
  <c r="D13" i="1"/>
  <c r="D12" i="1"/>
  <c r="F10" i="1"/>
  <c r="F11" i="1"/>
  <c r="F12" i="1"/>
  <c r="D11" i="1"/>
  <c r="D10" i="1"/>
  <c r="F9" i="1"/>
  <c r="D9" i="1"/>
  <c r="F8" i="1"/>
  <c r="D8" i="1"/>
  <c r="F7" i="1"/>
  <c r="D7" i="1"/>
  <c r="F16" i="1"/>
  <c r="F15" i="1"/>
  <c r="F14" i="1"/>
  <c r="F13" i="1"/>
  <c r="I73" i="2"/>
  <c r="K3" i="1"/>
  <c r="K19" i="1"/>
  <c r="A16" i="1"/>
  <c r="A17" i="1"/>
  <c r="A18" i="1"/>
  <c r="A8" i="1"/>
  <c r="A9" i="1"/>
  <c r="A10" i="1"/>
  <c r="A11" i="1"/>
  <c r="A12" i="1"/>
  <c r="A13" i="1"/>
  <c r="A14" i="1"/>
  <c r="A15" i="1"/>
  <c r="A7" i="1"/>
</calcChain>
</file>

<file path=xl/sharedStrings.xml><?xml version="1.0" encoding="utf-8"?>
<sst xmlns="http://schemas.openxmlformats.org/spreadsheetml/2006/main" count="77" uniqueCount="31">
  <si>
    <t xml:space="preserve">Erreichte Punktzahl:   </t>
  </si>
  <si>
    <t xml:space="preserve">Ergebnis in Prozent:   </t>
  </si>
  <si>
    <t>Punkte:</t>
  </si>
  <si>
    <t>Name:</t>
  </si>
  <si>
    <t>Note: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</si>
  <si>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</si>
  <si>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</si>
  <si>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</si>
  <si>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</si>
  <si>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</si>
  <si>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</si>
  <si>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</si>
  <si>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</si>
  <si>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</si>
  <si>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</si>
  <si>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</si>
  <si>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</si>
  <si>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Datum:</t>
  </si>
  <si>
    <t>r =</t>
  </si>
  <si>
    <t>Volumenberechnungen</t>
  </si>
  <si>
    <t>V =</t>
  </si>
  <si>
    <t>Berechnen Sie die fehlenden Größen:</t>
  </si>
  <si>
    <t>h =</t>
  </si>
  <si>
    <t>v</t>
  </si>
  <si>
    <t>h</t>
  </si>
  <si>
    <t>r</t>
  </si>
  <si>
    <r>
      <t xml:space="preserve">Zylinder:    V =   r² · </t>
    </r>
    <r>
      <rPr>
        <b/>
        <sz val="11"/>
        <color theme="1"/>
        <rFont val="Symbol"/>
        <family val="1"/>
        <charset val="2"/>
      </rPr>
      <t>p</t>
    </r>
    <r>
      <rPr>
        <b/>
        <sz val="11"/>
        <color theme="1"/>
        <rFont val="Arial"/>
        <family val="2"/>
      </rPr>
      <t xml:space="preserve"> · h</t>
    </r>
  </si>
  <si>
    <r>
      <t>Kegel:    V =    · r</t>
    </r>
    <r>
      <rPr>
        <b/>
        <sz val="12"/>
        <color theme="1"/>
        <rFont val="Arial"/>
        <family val="2"/>
      </rPr>
      <t>²</t>
    </r>
    <r>
      <rPr>
        <b/>
        <sz val="11"/>
        <color theme="1"/>
        <rFont val="Arial"/>
        <family val="2"/>
      </rPr>
      <t xml:space="preserve"> · </t>
    </r>
    <r>
      <rPr>
        <b/>
        <sz val="11"/>
        <color theme="1"/>
        <rFont val="Symbol erw."/>
        <family val="2"/>
        <charset val="2"/>
      </rPr>
      <t xml:space="preserve">p </t>
    </r>
    <r>
      <rPr>
        <b/>
        <sz val="11"/>
        <color theme="1"/>
        <rFont val="Arial"/>
        <family val="2"/>
      </rPr>
      <t>· h</t>
    </r>
  </si>
  <si>
    <r>
      <t>cm</t>
    </r>
    <r>
      <rPr>
        <b/>
        <sz val="14"/>
        <color theme="3" tint="-0.249977111117893"/>
        <rFont val="Arial"/>
        <family val="2"/>
      </rPr>
      <t>³</t>
    </r>
  </si>
  <si>
    <t>cm</t>
  </si>
  <si>
    <t>Volumen von regelmäßigen Körpern - Teil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</si>
</sst>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&quot;cm&quot;"/>
    <numFmt numFmtId="165" formatCode="0\ &quot;cm&quot;"/>
    <numFmt numFmtId="166" formatCode="0\ &quot;cm²&quot;"/>
    <numFmt numFmtId="167" formatCode="0\ &quot;cm³&quot;"/>
  </numFmts>
  <fonts count="5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sz val="14"/>
      <name val="Comic Sans MS"/>
      <family val="4"/>
    </font>
    <font>
      <b/>
      <sz val="9"/>
      <name val="Comic Sans MS"/>
      <family val="4"/>
    </font>
    <font>
      <sz val="14"/>
      <name val="Arial"/>
      <family val="2"/>
    </font>
    <font>
      <sz val="12"/>
      <color indexed="9"/>
      <name val="Arial"/>
      <family val="2"/>
    </font>
    <font>
      <b/>
      <sz val="9"/>
      <name val="Arial"/>
      <family val="2"/>
    </font>
    <font>
      <sz val="12"/>
      <name val="Comic Sans MS"/>
      <family val="4"/>
    </font>
    <font>
      <u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u/>
      <sz val="8"/>
      <color indexed="9"/>
      <name val="Arial"/>
      <family val="2"/>
    </font>
    <font>
      <b/>
      <u/>
      <sz val="12"/>
      <color indexed="10"/>
      <name val="Arial"/>
      <family val="2"/>
    </font>
    <font>
      <u/>
      <sz val="20"/>
      <color indexed="10"/>
      <name val="Arial"/>
      <family val="2"/>
    </font>
    <font>
      <sz val="6"/>
      <color indexed="9"/>
      <name val="Arial"/>
      <family val="2"/>
    </font>
    <font>
      <sz val="12"/>
      <name val="Arial"/>
      <family val="2"/>
    </font>
    <font>
      <sz val="6"/>
      <color indexed="58"/>
      <name val="Comic Sans MS"/>
      <family val="4"/>
    </font>
    <font>
      <sz val="14"/>
      <color indexed="58"/>
      <name val="Comic Sans MS"/>
      <family val="4"/>
    </font>
    <font>
      <b/>
      <sz val="9"/>
      <color indexed="22"/>
      <name val="Comic Sans MS"/>
      <family val="4"/>
    </font>
    <font>
      <u/>
      <sz val="12"/>
      <color indexed="48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4"/>
      <color indexed="4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Symbol erw."/>
      <family val="2"/>
      <charset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3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rgb="FFCDFFBD"/>
        <bgColor indexed="26"/>
      </patternFill>
    </fill>
    <fill>
      <patternFill patternType="solid">
        <fgColor rgb="FFCDFFBD"/>
        <bgColor indexed="41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1" applyNumberFormat="0" applyAlignment="0" applyProtection="0"/>
    <xf numFmtId="0" fontId="4" fillId="15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9" fontId="35" fillId="0" borderId="0" applyFill="0" applyBorder="0" applyAlignment="0" applyProtection="0"/>
    <xf numFmtId="0" fontId="10" fillId="1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8" applyNumberFormat="0" applyAlignment="0" applyProtection="0"/>
  </cellStyleXfs>
  <cellXfs count="96">
    <xf numFmtId="0" fontId="0" fillId="0" borderId="0" xfId="0"/>
    <xf numFmtId="0" fontId="17" fillId="0" borderId="0" xfId="0" applyNumberFormat="1" applyFont="1" applyFill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1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1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right" vertical="center"/>
      <protection hidden="1"/>
    </xf>
    <xf numFmtId="1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NumberFormat="1" applyFont="1" applyFill="1" applyBorder="1" applyAlignment="1" applyProtection="1">
      <alignment horizontal="center" vertical="center"/>
      <protection hidden="1"/>
    </xf>
    <xf numFmtId="0" fontId="34" fillId="18" borderId="0" xfId="0" applyNumberFormat="1" applyFont="1" applyFill="1" applyBorder="1" applyAlignment="1" applyProtection="1">
      <alignment horizontal="left" vertical="center"/>
      <protection hidden="1"/>
    </xf>
    <xf numFmtId="0" fontId="23" fillId="18" borderId="0" xfId="0" applyNumberFormat="1" applyFont="1" applyFill="1" applyBorder="1" applyAlignment="1" applyProtection="1">
      <alignment horizontal="left" vertical="center"/>
      <protection hidden="1"/>
    </xf>
    <xf numFmtId="1" fontId="24" fillId="18" borderId="0" xfId="0" applyNumberFormat="1" applyFont="1" applyFill="1" applyBorder="1" applyAlignment="1" applyProtection="1">
      <alignment horizontal="right" vertical="center"/>
      <protection hidden="1"/>
    </xf>
    <xf numFmtId="0" fontId="21" fillId="18" borderId="0" xfId="0" applyNumberFormat="1" applyFont="1" applyFill="1" applyBorder="1" applyAlignment="1" applyProtection="1">
      <alignment horizontal="right" vertical="center"/>
      <protection hidden="1"/>
    </xf>
    <xf numFmtId="0" fontId="27" fillId="18" borderId="0" xfId="0" applyNumberFormat="1" applyFont="1" applyFill="1" applyBorder="1" applyAlignment="1" applyProtection="1">
      <alignment horizontal="left" vertical="center"/>
      <protection hidden="1"/>
    </xf>
    <xf numFmtId="0" fontId="28" fillId="18" borderId="0" xfId="0" applyNumberFormat="1" applyFont="1" applyFill="1" applyBorder="1" applyAlignment="1" applyProtection="1">
      <alignment horizontal="left" vertical="center"/>
      <protection hidden="1"/>
    </xf>
    <xf numFmtId="0" fontId="19" fillId="18" borderId="9" xfId="0" applyNumberFormat="1" applyFont="1" applyFill="1" applyBorder="1" applyAlignment="1" applyProtection="1">
      <alignment horizontal="center" vertical="center"/>
      <protection hidden="1"/>
    </xf>
    <xf numFmtId="0" fontId="19" fillId="18" borderId="10" xfId="0" applyNumberFormat="1" applyFont="1" applyFill="1" applyBorder="1" applyAlignment="1" applyProtection="1">
      <alignment horizontal="center" vertical="center"/>
      <protection hidden="1"/>
    </xf>
    <xf numFmtId="1" fontId="20" fillId="18" borderId="10" xfId="0" applyNumberFormat="1" applyFont="1" applyFill="1" applyBorder="1" applyAlignment="1" applyProtection="1">
      <alignment horizontal="center" vertical="center"/>
      <protection hidden="1"/>
    </xf>
    <xf numFmtId="0" fontId="21" fillId="18" borderId="10" xfId="0" applyNumberFormat="1" applyFont="1" applyFill="1" applyBorder="1" applyAlignment="1" applyProtection="1">
      <alignment horizontal="center" vertical="center"/>
      <protection hidden="1"/>
    </xf>
    <xf numFmtId="0" fontId="20" fillId="18" borderId="10" xfId="0" applyNumberFormat="1" applyFont="1" applyFill="1" applyBorder="1" applyAlignment="1" applyProtection="1">
      <alignment horizontal="center" vertical="center"/>
      <protection hidden="1"/>
    </xf>
    <xf numFmtId="0" fontId="19" fillId="18" borderId="11" xfId="0" applyNumberFormat="1" applyFont="1" applyFill="1" applyBorder="1" applyAlignment="1" applyProtection="1">
      <alignment horizontal="center" vertical="center"/>
      <protection hidden="1"/>
    </xf>
    <xf numFmtId="0" fontId="26" fillId="18" borderId="12" xfId="0" applyNumberFormat="1" applyFont="1" applyFill="1" applyBorder="1" applyAlignment="1" applyProtection="1">
      <alignment horizontal="right" vertical="center"/>
      <protection hidden="1"/>
    </xf>
    <xf numFmtId="0" fontId="19" fillId="18" borderId="10" xfId="0" applyNumberFormat="1" applyFont="1" applyFill="1" applyBorder="1" applyAlignment="1" applyProtection="1">
      <alignment horizontal="right" vertical="center"/>
      <protection hidden="1"/>
    </xf>
    <xf numFmtId="0" fontId="23" fillId="18" borderId="0" xfId="0" applyNumberFormat="1" applyFont="1" applyFill="1" applyBorder="1" applyAlignment="1" applyProtection="1">
      <alignment horizontal="right" vertical="center"/>
      <protection hidden="1"/>
    </xf>
    <xf numFmtId="0" fontId="28" fillId="18" borderId="0" xfId="0" applyNumberFormat="1" applyFont="1" applyFill="1" applyBorder="1" applyAlignment="1" applyProtection="1">
      <alignment horizontal="right" vertical="center"/>
      <protection hidden="1"/>
    </xf>
    <xf numFmtId="49" fontId="17" fillId="0" borderId="0" xfId="0" applyNumberFormat="1" applyFont="1" applyFill="1" applyBorder="1" applyAlignment="1" applyProtection="1">
      <alignment horizontal="right" vertical="center"/>
      <protection hidden="1"/>
    </xf>
    <xf numFmtId="1" fontId="20" fillId="18" borderId="10" xfId="0" applyNumberFormat="1" applyFont="1" applyFill="1" applyBorder="1" applyAlignment="1" applyProtection="1">
      <alignment horizontal="left" vertical="center" indent="1"/>
      <protection hidden="1"/>
    </xf>
    <xf numFmtId="1" fontId="24" fillId="18" borderId="0" xfId="0" applyNumberFormat="1" applyFont="1" applyFill="1" applyBorder="1" applyAlignment="1" applyProtection="1">
      <alignment horizontal="left" vertical="center" indent="1"/>
      <protection hidden="1"/>
    </xf>
    <xf numFmtId="1" fontId="31" fillId="0" borderId="0" xfId="0" applyNumberFormat="1" applyFont="1" applyFill="1" applyBorder="1" applyAlignment="1" applyProtection="1">
      <alignment horizontal="left" vertical="center" indent="1"/>
      <protection hidden="1"/>
    </xf>
    <xf numFmtId="1" fontId="32" fillId="0" borderId="0" xfId="0" applyNumberFormat="1" applyFont="1" applyFill="1" applyBorder="1" applyAlignment="1" applyProtection="1">
      <alignment horizontal="left" vertical="center" indent="1"/>
      <protection hidden="1"/>
    </xf>
    <xf numFmtId="1" fontId="17" fillId="0" borderId="0" xfId="0" applyNumberFormat="1" applyFont="1" applyFill="1" applyBorder="1" applyAlignment="1" applyProtection="1">
      <alignment horizontal="left" vertical="center" indent="1"/>
      <protection hidden="1"/>
    </xf>
    <xf numFmtId="0" fontId="19" fillId="18" borderId="16" xfId="0" applyNumberFormat="1" applyFont="1" applyFill="1" applyBorder="1" applyAlignment="1" applyProtection="1">
      <alignment horizontal="center" vertical="center"/>
      <protection hidden="1"/>
    </xf>
    <xf numFmtId="0" fontId="19" fillId="18" borderId="0" xfId="0" applyNumberFormat="1" applyFont="1" applyFill="1" applyBorder="1" applyAlignment="1" applyProtection="1">
      <alignment horizontal="center" vertical="center"/>
      <protection hidden="1"/>
    </xf>
    <xf numFmtId="0" fontId="19" fillId="18" borderId="0" xfId="0" applyNumberFormat="1" applyFont="1" applyFill="1" applyBorder="1" applyAlignment="1" applyProtection="1">
      <alignment horizontal="right" vertical="center"/>
      <protection hidden="1"/>
    </xf>
    <xf numFmtId="1" fontId="29" fillId="18" borderId="0" xfId="0" applyNumberFormat="1" applyFont="1" applyFill="1" applyBorder="1" applyAlignment="1" applyProtection="1">
      <alignment horizontal="left" vertical="center" indent="1"/>
      <protection hidden="1"/>
    </xf>
    <xf numFmtId="1" fontId="29" fillId="18" borderId="0" xfId="0" applyNumberFormat="1" applyFont="1" applyFill="1" applyBorder="1" applyAlignment="1" applyProtection="1">
      <alignment horizontal="right" vertical="center"/>
      <protection hidden="1"/>
    </xf>
    <xf numFmtId="0" fontId="19" fillId="18" borderId="12" xfId="0" applyNumberFormat="1" applyFont="1" applyFill="1" applyBorder="1" applyAlignment="1" applyProtection="1">
      <alignment horizontal="right" vertical="center"/>
      <protection hidden="1"/>
    </xf>
    <xf numFmtId="0" fontId="21" fillId="20" borderId="10" xfId="0" applyNumberFormat="1" applyFont="1" applyFill="1" applyBorder="1" applyAlignment="1" applyProtection="1">
      <alignment horizontal="right" vertical="center"/>
      <protection hidden="1"/>
    </xf>
    <xf numFmtId="0" fontId="30" fillId="21" borderId="11" xfId="0" applyNumberFormat="1" applyFont="1" applyFill="1" applyBorder="1" applyAlignment="1" applyProtection="1">
      <alignment horizontal="center" vertical="center"/>
      <protection hidden="1"/>
    </xf>
    <xf numFmtId="0" fontId="25" fillId="20" borderId="14" xfId="0" applyNumberFormat="1" applyFont="1" applyFill="1" applyBorder="1" applyAlignment="1" applyProtection="1">
      <alignment horizontal="left" indent="1"/>
      <protection hidden="1"/>
    </xf>
    <xf numFmtId="0" fontId="25" fillId="20" borderId="14" xfId="0" applyNumberFormat="1" applyFont="1" applyFill="1" applyBorder="1" applyAlignment="1" applyProtection="1">
      <alignment vertical="center"/>
      <protection hidden="1"/>
    </xf>
    <xf numFmtId="0" fontId="25" fillId="20" borderId="14" xfId="0" applyNumberFormat="1" applyFont="1" applyFill="1" applyBorder="1" applyAlignment="1" applyProtection="1">
      <alignment horizontal="right" vertical="center"/>
      <protection hidden="1"/>
    </xf>
    <xf numFmtId="1" fontId="25" fillId="20" borderId="14" xfId="0" applyNumberFormat="1" applyFont="1" applyFill="1" applyBorder="1" applyAlignment="1" applyProtection="1">
      <alignment horizontal="left" vertical="center" indent="1"/>
      <protection hidden="1"/>
    </xf>
    <xf numFmtId="1" fontId="25" fillId="20" borderId="14" xfId="0" applyNumberFormat="1" applyFont="1" applyFill="1" applyBorder="1" applyAlignment="1" applyProtection="1">
      <alignment vertical="center"/>
      <protection hidden="1"/>
    </xf>
    <xf numFmtId="0" fontId="21" fillId="20" borderId="14" xfId="0" applyNumberFormat="1" applyFont="1" applyFill="1" applyBorder="1" applyAlignment="1" applyProtection="1">
      <alignment horizontal="right" vertical="center"/>
      <protection hidden="1"/>
    </xf>
    <xf numFmtId="0" fontId="19" fillId="20" borderId="15" xfId="0" applyNumberFormat="1" applyFont="1" applyFill="1" applyBorder="1" applyAlignment="1" applyProtection="1">
      <alignment horizontal="right" vertical="center"/>
      <protection hidden="1"/>
    </xf>
    <xf numFmtId="0" fontId="37" fillId="19" borderId="17" xfId="0" applyNumberFormat="1" applyFont="1" applyFill="1" applyBorder="1" applyAlignment="1" applyProtection="1">
      <alignment horizontal="center" vertical="center"/>
      <protection hidden="1"/>
    </xf>
    <xf numFmtId="0" fontId="30" fillId="19" borderId="19" xfId="0" applyNumberFormat="1" applyFont="1" applyFill="1" applyBorder="1" applyAlignment="1" applyProtection="1">
      <alignment horizontal="center"/>
      <protection hidden="1"/>
    </xf>
    <xf numFmtId="0" fontId="30" fillId="19" borderId="19" xfId="0" applyNumberFormat="1" applyFont="1" applyFill="1" applyBorder="1" applyAlignment="1" applyProtection="1">
      <protection hidden="1"/>
    </xf>
    <xf numFmtId="0" fontId="38" fillId="21" borderId="14" xfId="0" applyNumberFormat="1" applyFont="1" applyFill="1" applyBorder="1" applyAlignment="1" applyProtection="1">
      <alignment horizontal="center"/>
      <protection hidden="1"/>
    </xf>
    <xf numFmtId="0" fontId="30" fillId="19" borderId="18" xfId="0" applyNumberFormat="1" applyFont="1" applyFill="1" applyBorder="1" applyAlignment="1" applyProtection="1">
      <alignment horizontal="left" vertical="center" indent="1"/>
      <protection hidden="1"/>
    </xf>
    <xf numFmtId="0" fontId="39" fillId="20" borderId="10" xfId="0" applyNumberFormat="1" applyFont="1" applyFill="1" applyBorder="1" applyAlignment="1" applyProtection="1">
      <alignment horizontal="left" vertical="center"/>
      <protection hidden="1"/>
    </xf>
    <xf numFmtId="0" fontId="38" fillId="0" borderId="17" xfId="0" applyNumberFormat="1" applyFont="1" applyFill="1" applyBorder="1" applyAlignment="1" applyProtection="1">
      <alignment horizontal="right" vertical="center"/>
      <protection hidden="1"/>
    </xf>
    <xf numFmtId="0" fontId="39" fillId="20" borderId="10" xfId="0" applyNumberFormat="1" applyFont="1" applyFill="1" applyBorder="1" applyAlignment="1" applyProtection="1">
      <alignment vertical="center"/>
      <protection hidden="1"/>
    </xf>
    <xf numFmtId="0" fontId="40" fillId="20" borderId="13" xfId="0" applyNumberFormat="1" applyFont="1" applyFill="1" applyBorder="1" applyAlignment="1" applyProtection="1">
      <alignment horizontal="left" indent="1"/>
      <protection hidden="1"/>
    </xf>
    <xf numFmtId="0" fontId="30" fillId="19" borderId="10" xfId="0" applyNumberFormat="1" applyFont="1" applyFill="1" applyBorder="1" applyAlignment="1" applyProtection="1">
      <alignment horizontal="right" vertical="center" wrapText="1"/>
      <protection hidden="1"/>
    </xf>
    <xf numFmtId="0" fontId="30" fillId="19" borderId="17" xfId="0" applyNumberFormat="1" applyFont="1" applyFill="1" applyBorder="1" applyAlignment="1" applyProtection="1">
      <alignment horizontal="right" vertical="center" wrapText="1"/>
      <protection hidden="1"/>
    </xf>
    <xf numFmtId="0" fontId="41" fillId="19" borderId="17" xfId="0" applyNumberFormat="1" applyFont="1" applyFill="1" applyBorder="1" applyAlignment="1" applyProtection="1">
      <alignment horizontal="right" vertical="center"/>
      <protection hidden="1"/>
    </xf>
    <xf numFmtId="0" fontId="36" fillId="0" borderId="17" xfId="0" applyNumberFormat="1" applyFont="1" applyFill="1" applyBorder="1" applyAlignment="1" applyProtection="1">
      <alignment horizontal="center" vertical="center"/>
      <protection hidden="1"/>
    </xf>
    <xf numFmtId="165" fontId="30" fillId="19" borderId="17" xfId="0" applyNumberFormat="1" applyFont="1" applyFill="1" applyBorder="1" applyAlignment="1" applyProtection="1">
      <alignment horizontal="left" vertical="center" wrapText="1"/>
      <protection hidden="1"/>
    </xf>
    <xf numFmtId="0" fontId="39" fillId="20" borderId="10" xfId="0" applyNumberFormat="1" applyFont="1" applyFill="1" applyBorder="1" applyAlignment="1" applyProtection="1">
      <alignment horizontal="center" vertical="center"/>
      <protection hidden="1"/>
    </xf>
    <xf numFmtId="0" fontId="36" fillId="0" borderId="19" xfId="0" applyNumberFormat="1" applyFont="1" applyFill="1" applyBorder="1" applyAlignment="1" applyProtection="1">
      <alignment vertical="center"/>
      <protection hidden="1"/>
    </xf>
    <xf numFmtId="0" fontId="30" fillId="19" borderId="14" xfId="0" applyNumberFormat="1" applyFont="1" applyFill="1" applyBorder="1" applyAlignment="1" applyProtection="1">
      <alignment horizontal="right"/>
      <protection hidden="1"/>
    </xf>
    <xf numFmtId="0" fontId="39" fillId="20" borderId="10" xfId="0" applyNumberFormat="1" applyFont="1" applyFill="1" applyBorder="1" applyAlignment="1" applyProtection="1">
      <alignment horizontal="left" vertical="center" indent="1"/>
      <protection hidden="1"/>
    </xf>
    <xf numFmtId="0" fontId="4" fillId="0" borderId="20" xfId="32" applyNumberFormat="1" applyFont="1" applyFill="1" applyBorder="1" applyAlignment="1" applyProtection="1">
      <alignment horizontal="center" vertical="center"/>
      <protection hidden="1"/>
    </xf>
    <xf numFmtId="9" fontId="4" fillId="0" borderId="20" xfId="32" applyFont="1" applyFill="1" applyBorder="1" applyAlignment="1" applyProtection="1">
      <alignment horizontal="center" vertical="center"/>
      <protection hidden="1"/>
    </xf>
    <xf numFmtId="167" fontId="30" fillId="19" borderId="17" xfId="0" applyNumberFormat="1" applyFont="1" applyFill="1" applyBorder="1" applyAlignment="1" applyProtection="1">
      <alignment horizontal="left" vertical="center"/>
      <protection hidden="1"/>
    </xf>
    <xf numFmtId="0" fontId="43" fillId="18" borderId="16" xfId="0" applyNumberFormat="1" applyFont="1" applyFill="1" applyBorder="1" applyAlignment="1" applyProtection="1">
      <alignment horizontal="left" vertical="top" indent="1"/>
      <protection hidden="1"/>
    </xf>
    <xf numFmtId="0" fontId="4" fillId="18" borderId="16" xfId="0" applyNumberFormat="1" applyFont="1" applyFill="1" applyBorder="1" applyAlignment="1" applyProtection="1">
      <alignment horizontal="left" indent="1"/>
      <protection hidden="1"/>
    </xf>
    <xf numFmtId="2" fontId="41" fillId="19" borderId="17" xfId="0" applyNumberFormat="1" applyFont="1" applyFill="1" applyBorder="1" applyAlignment="1" applyProtection="1">
      <alignment horizontal="right" vertical="center"/>
      <protection locked="0"/>
    </xf>
    <xf numFmtId="0" fontId="30" fillId="19" borderId="17" xfId="0" applyNumberFormat="1" applyFont="1" applyFill="1" applyBorder="1" applyAlignment="1" applyProtection="1">
      <alignment horizontal="right"/>
      <protection hidden="1"/>
    </xf>
    <xf numFmtId="0" fontId="30" fillId="19" borderId="17" xfId="0" applyNumberFormat="1" applyFont="1" applyFill="1" applyBorder="1" applyAlignment="1" applyProtection="1">
      <alignment horizontal="right" vertical="center"/>
      <protection hidden="1"/>
    </xf>
    <xf numFmtId="164" fontId="30" fillId="19" borderId="17" xfId="0" applyNumberFormat="1" applyFont="1" applyFill="1" applyBorder="1" applyAlignment="1" applyProtection="1">
      <alignment horizontal="right" vertical="center" wrapText="1"/>
      <protection hidden="1"/>
    </xf>
    <xf numFmtId="0" fontId="22" fillId="19" borderId="19" xfId="0" applyNumberFormat="1" applyFont="1" applyFill="1" applyBorder="1" applyAlignment="1" applyProtection="1">
      <alignment horizontal="center" vertical="center"/>
      <protection hidden="1"/>
    </xf>
    <xf numFmtId="0" fontId="38" fillId="0" borderId="18" xfId="0" applyNumberFormat="1" applyFont="1" applyFill="1" applyBorder="1" applyAlignment="1" applyProtection="1">
      <alignment vertical="center"/>
      <protection hidden="1"/>
    </xf>
    <xf numFmtId="0" fontId="45" fillId="20" borderId="9" xfId="0" applyNumberFormat="1" applyFont="1" applyFill="1" applyBorder="1" applyAlignment="1" applyProtection="1">
      <alignment horizontal="left" vertical="center" indent="1"/>
      <protection hidden="1"/>
    </xf>
    <xf numFmtId="0" fontId="45" fillId="20" borderId="10" xfId="0" applyNumberFormat="1" applyFont="1" applyFill="1" applyBorder="1" applyAlignment="1" applyProtection="1">
      <alignment horizontal="left" vertical="center"/>
      <protection hidden="1"/>
    </xf>
    <xf numFmtId="0" fontId="48" fillId="0" borderId="0" xfId="0" applyNumberFormat="1" applyFont="1" applyFill="1" applyBorder="1" applyAlignment="1" applyProtection="1">
      <alignment horizontal="right" vertical="center" indent="1"/>
      <protection hidden="1"/>
    </xf>
    <xf numFmtId="2" fontId="49" fillId="0" borderId="0" xfId="0" applyNumberFormat="1" applyFont="1" applyFill="1" applyBorder="1" applyAlignment="1" applyProtection="1">
      <alignment horizontal="left" vertical="center"/>
      <protection hidden="1"/>
    </xf>
    <xf numFmtId="2" fontId="49" fillId="0" borderId="0" xfId="0" applyNumberFormat="1" applyFont="1" applyFill="1" applyBorder="1" applyAlignment="1" applyProtection="1">
      <alignment horizontal="center" vertical="center"/>
      <protection hidden="1"/>
    </xf>
    <xf numFmtId="0" fontId="48" fillId="0" borderId="0" xfId="0" applyNumberFormat="1" applyFont="1" applyFill="1" applyBorder="1" applyAlignment="1" applyProtection="1">
      <alignment horizontal="left" vertical="center"/>
      <protection hidden="1"/>
    </xf>
    <xf numFmtId="0" fontId="48" fillId="0" borderId="0" xfId="0" applyNumberFormat="1" applyFont="1" applyFill="1" applyBorder="1" applyAlignment="1" applyProtection="1">
      <alignment horizontal="left"/>
      <protection hidden="1"/>
    </xf>
    <xf numFmtId="2" fontId="49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49" fillId="0" borderId="0" xfId="0" applyNumberFormat="1" applyFont="1" applyFill="1" applyBorder="1" applyAlignment="1" applyProtection="1">
      <alignment horizontal="right" vertical="center"/>
      <protection hidden="1"/>
    </xf>
    <xf numFmtId="2" fontId="48" fillId="0" borderId="0" xfId="0" applyNumberFormat="1" applyFont="1" applyFill="1" applyBorder="1" applyAlignment="1" applyProtection="1">
      <alignment horizontal="left" vertical="center"/>
      <protection hidden="1"/>
    </xf>
    <xf numFmtId="2" fontId="48" fillId="0" borderId="0" xfId="0" applyNumberFormat="1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Fill="1" applyBorder="1" applyAlignment="1" applyProtection="1">
      <alignment horizontal="left" vertical="center"/>
      <protection hidden="1"/>
    </xf>
    <xf numFmtId="0" fontId="48" fillId="0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17" xfId="0" applyNumberFormat="1" applyFont="1" applyFill="1" applyBorder="1" applyAlignment="1" applyProtection="1">
      <alignment horizontal="center" vertical="center"/>
      <protection locked="0"/>
    </xf>
    <xf numFmtId="0" fontId="38" fillId="0" borderId="19" xfId="0" applyNumberFormat="1" applyFont="1" applyFill="1" applyBorder="1" applyAlignment="1" applyProtection="1">
      <alignment horizontal="center" vertical="center"/>
      <protection locked="0"/>
    </xf>
    <xf numFmtId="0" fontId="38" fillId="0" borderId="18" xfId="0" applyNumberFormat="1" applyFont="1" applyFill="1" applyBorder="1" applyAlignment="1" applyProtection="1">
      <alignment horizontal="right" vertical="center" indent="1"/>
      <protection hidden="1"/>
    </xf>
    <xf numFmtId="0" fontId="38" fillId="0" borderId="17" xfId="0" applyNumberFormat="1" applyFont="1" applyFill="1" applyBorder="1" applyAlignment="1" applyProtection="1">
      <alignment horizontal="right" vertical="center" indent="1"/>
      <protection hidden="1"/>
    </xf>
    <xf numFmtId="14" fontId="38" fillId="0" borderId="17" xfId="0" applyNumberFormat="1" applyFont="1" applyFill="1" applyBorder="1" applyAlignment="1" applyProtection="1">
      <alignment horizontal="center" vertical="center"/>
      <protection locked="0"/>
    </xf>
    <xf numFmtId="166" fontId="42" fillId="19" borderId="14" xfId="0" applyNumberFormat="1" applyFont="1" applyFill="1" applyBorder="1" applyAlignment="1" applyProtection="1">
      <alignment vertical="center"/>
    </xf>
    <xf numFmtId="166" fontId="42" fillId="19" borderId="17" xfId="0" applyNumberFormat="1" applyFont="1" applyFill="1" applyBorder="1" applyAlignment="1" applyProtection="1">
      <alignment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Neutral" xfId="31" builtinId="28" customBuiltin="1"/>
    <cellStyle name="Prozent" xfId="32" builtinId="5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A0E0E0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241095</xdr:colOff>
      <xdr:row>4</xdr:row>
      <xdr:rowOff>144639</xdr:rowOff>
    </xdr:from>
    <xdr:ext cx="148083" cy="302119"/>
    <xdr:pic>
      <xdr:nvPicPr>
        <xdr:cNvPr id="104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408" y="849489"/>
          <a:ext cx="148083" cy="30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358996</xdr:colOff>
      <xdr:row>4</xdr:row>
      <xdr:rowOff>54494</xdr:rowOff>
    </xdr:from>
    <xdr:to>
      <xdr:col>2</xdr:col>
      <xdr:colOff>134176</xdr:colOff>
      <xdr:row>4</xdr:row>
      <xdr:rowOff>307731</xdr:rowOff>
    </xdr:to>
    <xdr:sp macro="" textlink="">
      <xdr:nvSpPr>
        <xdr:cNvPr id="99" name="Rechteck 98"/>
        <xdr:cNvSpPr/>
      </xdr:nvSpPr>
      <xdr:spPr>
        <a:xfrm>
          <a:off x="805938" y="728571"/>
          <a:ext cx="1013430" cy="253237"/>
        </a:xfrm>
        <a:prstGeom prst="rect">
          <a:avLst/>
        </a:prstGeom>
        <a:noFill/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000"/>
        </a:p>
      </xdr:txBody>
    </xdr:sp>
    <xdr:clientData/>
  </xdr:twoCellAnchor>
  <xdr:oneCellAnchor>
    <xdr:from>
      <xdr:col>1</xdr:col>
      <xdr:colOff>565548</xdr:colOff>
      <xdr:row>15</xdr:row>
      <xdr:rowOff>53581</xdr:rowOff>
    </xdr:from>
    <xdr:ext cx="142874" cy="147476"/>
    <xdr:sp macro="" textlink="">
      <xdr:nvSpPr>
        <xdr:cNvPr id="195" name="Textfeld 194"/>
        <xdr:cNvSpPr txBox="1"/>
      </xdr:nvSpPr>
      <xdr:spPr>
        <a:xfrm>
          <a:off x="916782" y="7727159"/>
          <a:ext cx="142874" cy="147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 algn="ctr"/>
          <a:endParaRPr lang="de-DE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565548</xdr:colOff>
      <xdr:row>16</xdr:row>
      <xdr:rowOff>53581</xdr:rowOff>
    </xdr:from>
    <xdr:ext cx="142874" cy="147476"/>
    <xdr:sp macro="" textlink="">
      <xdr:nvSpPr>
        <xdr:cNvPr id="210" name="Textfeld 209"/>
        <xdr:cNvSpPr txBox="1"/>
      </xdr:nvSpPr>
      <xdr:spPr>
        <a:xfrm>
          <a:off x="916782" y="8524878"/>
          <a:ext cx="142874" cy="147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 algn="ctr"/>
          <a:endParaRPr lang="de-DE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565548</xdr:colOff>
      <xdr:row>17</xdr:row>
      <xdr:rowOff>53581</xdr:rowOff>
    </xdr:from>
    <xdr:ext cx="142874" cy="147476"/>
    <xdr:sp macro="" textlink="">
      <xdr:nvSpPr>
        <xdr:cNvPr id="216" name="Textfeld 215"/>
        <xdr:cNvSpPr txBox="1"/>
      </xdr:nvSpPr>
      <xdr:spPr>
        <a:xfrm>
          <a:off x="916782" y="9322597"/>
          <a:ext cx="142874" cy="147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marL="0" indent="0" algn="ctr"/>
          <a:endParaRPr lang="de-DE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6</xdr:col>
      <xdr:colOff>51288</xdr:colOff>
      <xdr:row>4</xdr:row>
      <xdr:rowOff>221180</xdr:rowOff>
    </xdr:from>
    <xdr:to>
      <xdr:col>9</xdr:col>
      <xdr:colOff>73269</xdr:colOff>
      <xdr:row>5</xdr:row>
      <xdr:rowOff>196912</xdr:rowOff>
    </xdr:to>
    <xdr:sp macro="" textlink="">
      <xdr:nvSpPr>
        <xdr:cNvPr id="106" name="Textfeld 105"/>
        <xdr:cNvSpPr txBox="1"/>
      </xdr:nvSpPr>
      <xdr:spPr>
        <a:xfrm>
          <a:off x="3934557" y="895257"/>
          <a:ext cx="1538654" cy="356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800" b="1"/>
            <a:t>Ergebnisse auf 2 Stellen </a:t>
          </a:r>
        </a:p>
        <a:p>
          <a:pPr algn="ctr"/>
          <a:r>
            <a:rPr lang="de-DE" sz="800" b="1"/>
            <a:t>hinter dem Komma runden!</a:t>
          </a:r>
        </a:p>
      </xdr:txBody>
    </xdr:sp>
    <xdr:clientData/>
  </xdr:twoCellAnchor>
  <xdr:oneCellAnchor>
    <xdr:from>
      <xdr:col>4</xdr:col>
      <xdr:colOff>11218</xdr:colOff>
      <xdr:row>4</xdr:row>
      <xdr:rowOff>2142</xdr:rowOff>
    </xdr:from>
    <xdr:ext cx="180230" cy="358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Textfeld 107"/>
            <xdr:cNvSpPr txBox="1"/>
          </xdr:nvSpPr>
          <xdr:spPr>
            <a:xfrm>
              <a:off x="2874671" y="692705"/>
              <a:ext cx="180230" cy="358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de-DE" sz="900" b="1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de-DE" sz="900" b="1" i="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m:t>1</m:t>
                        </m:r>
                      </m:num>
                      <m:den>
                        <m:r>
                          <m:rPr>
                            <m:nor/>
                          </m:rPr>
                          <a:rPr lang="de-DE" sz="900" b="1" i="0"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de-DE" sz="9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08" name="Textfeld 107"/>
            <xdr:cNvSpPr txBox="1"/>
          </xdr:nvSpPr>
          <xdr:spPr>
            <a:xfrm>
              <a:off x="2874671" y="692705"/>
              <a:ext cx="180230" cy="358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900" b="1" i="0">
                  <a:latin typeface="Arial" panose="020B0604020202020204" pitchFamily="34" charset="0"/>
                  <a:cs typeface="Arial" panose="020B0604020202020204" pitchFamily="34" charset="0"/>
                </a:rPr>
                <a:t>"1</a:t>
              </a:r>
              <a:r>
                <a:rPr lang="de-DE" sz="900" b="1" i="0">
                  <a:latin typeface="Cambria Math"/>
                  <a:cs typeface="Arial" panose="020B0604020202020204" pitchFamily="34" charset="0"/>
                </a:rPr>
                <a:t>" /"</a:t>
              </a:r>
              <a:r>
                <a:rPr lang="de-DE" sz="900" b="1" i="0">
                  <a:latin typeface="Arial" panose="020B0604020202020204" pitchFamily="34" charset="0"/>
                  <a:cs typeface="Arial" panose="020B0604020202020204" pitchFamily="34" charset="0"/>
                </a:rPr>
                <a:t>3</a:t>
              </a:r>
              <a:r>
                <a:rPr lang="de-DE" sz="900" b="1" i="0">
                  <a:latin typeface="Cambria Math"/>
                  <a:cs typeface="Arial" panose="020B0604020202020204" pitchFamily="34" charset="0"/>
                </a:rPr>
                <a:t>" </a:t>
              </a:r>
              <a:endParaRPr lang="de-DE" sz="9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3</xdr:col>
      <xdr:colOff>515836</xdr:colOff>
      <xdr:row>4</xdr:row>
      <xdr:rowOff>26303</xdr:rowOff>
    </xdr:from>
    <xdr:to>
      <xdr:col>5</xdr:col>
      <xdr:colOff>522173</xdr:colOff>
      <xdr:row>4</xdr:row>
      <xdr:rowOff>359739</xdr:rowOff>
    </xdr:to>
    <xdr:sp macro="" textlink="">
      <xdr:nvSpPr>
        <xdr:cNvPr id="109" name="Rechteck 108"/>
        <xdr:cNvSpPr/>
      </xdr:nvSpPr>
      <xdr:spPr>
        <a:xfrm>
          <a:off x="2617289" y="716866"/>
          <a:ext cx="1119572" cy="333436"/>
        </a:xfrm>
        <a:prstGeom prst="rect">
          <a:avLst/>
        </a:prstGeom>
        <a:noFill/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000"/>
        </a:p>
      </xdr:txBody>
    </xdr:sp>
    <xdr:clientData/>
  </xdr:twoCellAnchor>
  <xdr:twoCellAnchor>
    <xdr:from>
      <xdr:col>1</xdr:col>
      <xdr:colOff>234049</xdr:colOff>
      <xdr:row>11</xdr:row>
      <xdr:rowOff>77732</xdr:rowOff>
    </xdr:from>
    <xdr:to>
      <xdr:col>1</xdr:col>
      <xdr:colOff>1094449</xdr:colOff>
      <xdr:row>11</xdr:row>
      <xdr:rowOff>725732</xdr:rowOff>
    </xdr:to>
    <xdr:grpSp>
      <xdr:nvGrpSpPr>
        <xdr:cNvPr id="115" name="Gruppieren 114"/>
        <xdr:cNvGrpSpPr/>
      </xdr:nvGrpSpPr>
      <xdr:grpSpPr>
        <a:xfrm>
          <a:off x="681724" y="5364107"/>
          <a:ext cx="860400" cy="648000"/>
          <a:chOff x="565547" y="7727159"/>
          <a:chExt cx="861506" cy="690560"/>
        </a:xfrm>
      </xdr:grpSpPr>
      <xdr:sp macro="" textlink="">
        <xdr:nvSpPr>
          <xdr:cNvPr id="116" name="Zylinder 115"/>
          <xdr:cNvSpPr/>
        </xdr:nvSpPr>
        <xdr:spPr>
          <a:xfrm>
            <a:off x="565547" y="7733111"/>
            <a:ext cx="625077" cy="684608"/>
          </a:xfrm>
          <a:prstGeom prst="can">
            <a:avLst>
              <a:gd name="adj" fmla="val 44444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marL="0" indent="0" algn="l"/>
            <a:endParaRPr lang="de-DE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7" name="Textfeld 116"/>
          <xdr:cNvSpPr txBox="1"/>
        </xdr:nvSpPr>
        <xdr:spPr>
          <a:xfrm>
            <a:off x="1250157" y="8001000"/>
            <a:ext cx="176896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</a:t>
            </a:r>
          </a:p>
        </xdr:txBody>
      </xdr:sp>
      <xdr:cxnSp macro="">
        <xdr:nvCxnSpPr>
          <xdr:cNvPr id="118" name="Gerade Verbindung 117"/>
          <xdr:cNvCxnSpPr/>
        </xdr:nvCxnSpPr>
        <xdr:spPr>
          <a:xfrm>
            <a:off x="875110" y="7875984"/>
            <a:ext cx="324000" cy="11907"/>
          </a:xfrm>
          <a:prstGeom prst="line">
            <a:avLst/>
          </a:prstGeom>
          <a:noFill/>
          <a:ln w="12700">
            <a:solidFill>
              <a:schemeClr val="tx1"/>
            </a:solidFill>
            <a:tailEnd type="triangle" w="sm" len="med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19" name="Textfeld 118"/>
          <xdr:cNvSpPr txBox="1"/>
        </xdr:nvSpPr>
        <xdr:spPr>
          <a:xfrm>
            <a:off x="916782" y="7727159"/>
            <a:ext cx="142874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</a:t>
            </a:r>
          </a:p>
        </xdr:txBody>
      </xdr:sp>
    </xdr:grpSp>
    <xdr:clientData/>
  </xdr:twoCellAnchor>
  <xdr:twoCellAnchor>
    <xdr:from>
      <xdr:col>1</xdr:col>
      <xdr:colOff>234049</xdr:colOff>
      <xdr:row>7</xdr:row>
      <xdr:rowOff>77732</xdr:rowOff>
    </xdr:from>
    <xdr:to>
      <xdr:col>1</xdr:col>
      <xdr:colOff>1094449</xdr:colOff>
      <xdr:row>7</xdr:row>
      <xdr:rowOff>725732</xdr:rowOff>
    </xdr:to>
    <xdr:grpSp>
      <xdr:nvGrpSpPr>
        <xdr:cNvPr id="125" name="Gruppieren 124"/>
        <xdr:cNvGrpSpPr/>
      </xdr:nvGrpSpPr>
      <xdr:grpSpPr>
        <a:xfrm>
          <a:off x="681724" y="2163707"/>
          <a:ext cx="860400" cy="648000"/>
          <a:chOff x="565547" y="7727159"/>
          <a:chExt cx="861506" cy="690560"/>
        </a:xfrm>
      </xdr:grpSpPr>
      <xdr:sp macro="" textlink="">
        <xdr:nvSpPr>
          <xdr:cNvPr id="126" name="Zylinder 125"/>
          <xdr:cNvSpPr/>
        </xdr:nvSpPr>
        <xdr:spPr>
          <a:xfrm>
            <a:off x="565547" y="7733111"/>
            <a:ext cx="625077" cy="684608"/>
          </a:xfrm>
          <a:prstGeom prst="can">
            <a:avLst>
              <a:gd name="adj" fmla="val 44444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marL="0" indent="0" algn="l"/>
            <a:endParaRPr lang="de-DE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7" name="Textfeld 126"/>
          <xdr:cNvSpPr txBox="1"/>
        </xdr:nvSpPr>
        <xdr:spPr>
          <a:xfrm>
            <a:off x="1250157" y="8001000"/>
            <a:ext cx="176896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</a:t>
            </a:r>
          </a:p>
        </xdr:txBody>
      </xdr:sp>
      <xdr:cxnSp macro="">
        <xdr:nvCxnSpPr>
          <xdr:cNvPr id="128" name="Gerade Verbindung 127"/>
          <xdr:cNvCxnSpPr/>
        </xdr:nvCxnSpPr>
        <xdr:spPr>
          <a:xfrm>
            <a:off x="875110" y="7875984"/>
            <a:ext cx="324000" cy="11907"/>
          </a:xfrm>
          <a:prstGeom prst="line">
            <a:avLst/>
          </a:prstGeom>
          <a:noFill/>
          <a:ln w="12700">
            <a:solidFill>
              <a:schemeClr val="tx1"/>
            </a:solidFill>
            <a:tailEnd type="triangle" w="sm" len="med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29" name="Textfeld 128"/>
          <xdr:cNvSpPr txBox="1"/>
        </xdr:nvSpPr>
        <xdr:spPr>
          <a:xfrm>
            <a:off x="916782" y="7727159"/>
            <a:ext cx="142874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</a:t>
            </a:r>
          </a:p>
        </xdr:txBody>
      </xdr:sp>
    </xdr:grpSp>
    <xdr:clientData/>
  </xdr:twoCellAnchor>
  <xdr:twoCellAnchor>
    <xdr:from>
      <xdr:col>1</xdr:col>
      <xdr:colOff>234049</xdr:colOff>
      <xdr:row>8</xdr:row>
      <xdr:rowOff>77732</xdr:rowOff>
    </xdr:from>
    <xdr:to>
      <xdr:col>1</xdr:col>
      <xdr:colOff>1094449</xdr:colOff>
      <xdr:row>8</xdr:row>
      <xdr:rowOff>725732</xdr:rowOff>
    </xdr:to>
    <xdr:grpSp>
      <xdr:nvGrpSpPr>
        <xdr:cNvPr id="130" name="Gruppieren 129"/>
        <xdr:cNvGrpSpPr/>
      </xdr:nvGrpSpPr>
      <xdr:grpSpPr>
        <a:xfrm>
          <a:off x="681724" y="2963807"/>
          <a:ext cx="860400" cy="648000"/>
          <a:chOff x="565547" y="7727159"/>
          <a:chExt cx="861506" cy="690560"/>
        </a:xfrm>
      </xdr:grpSpPr>
      <xdr:sp macro="" textlink="">
        <xdr:nvSpPr>
          <xdr:cNvPr id="131" name="Zylinder 130"/>
          <xdr:cNvSpPr/>
        </xdr:nvSpPr>
        <xdr:spPr>
          <a:xfrm>
            <a:off x="565547" y="7733111"/>
            <a:ext cx="625077" cy="684608"/>
          </a:xfrm>
          <a:prstGeom prst="can">
            <a:avLst>
              <a:gd name="adj" fmla="val 44444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marL="0" indent="0" algn="l"/>
            <a:endParaRPr lang="de-DE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2" name="Textfeld 131"/>
          <xdr:cNvSpPr txBox="1"/>
        </xdr:nvSpPr>
        <xdr:spPr>
          <a:xfrm>
            <a:off x="1250157" y="8001000"/>
            <a:ext cx="176896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</a:t>
            </a:r>
          </a:p>
        </xdr:txBody>
      </xdr:sp>
      <xdr:cxnSp macro="">
        <xdr:nvCxnSpPr>
          <xdr:cNvPr id="133" name="Gerade Verbindung 132"/>
          <xdr:cNvCxnSpPr/>
        </xdr:nvCxnSpPr>
        <xdr:spPr>
          <a:xfrm>
            <a:off x="875110" y="7875984"/>
            <a:ext cx="324000" cy="11907"/>
          </a:xfrm>
          <a:prstGeom prst="line">
            <a:avLst/>
          </a:prstGeom>
          <a:noFill/>
          <a:ln w="12700">
            <a:solidFill>
              <a:schemeClr val="tx1"/>
            </a:solidFill>
            <a:tailEnd type="triangle" w="sm" len="med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34" name="Textfeld 133"/>
          <xdr:cNvSpPr txBox="1"/>
        </xdr:nvSpPr>
        <xdr:spPr>
          <a:xfrm>
            <a:off x="916782" y="7727159"/>
            <a:ext cx="142874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</a:t>
            </a:r>
          </a:p>
        </xdr:txBody>
      </xdr:sp>
    </xdr:grpSp>
    <xdr:clientData/>
  </xdr:twoCellAnchor>
  <xdr:twoCellAnchor>
    <xdr:from>
      <xdr:col>1</xdr:col>
      <xdr:colOff>234049</xdr:colOff>
      <xdr:row>9</xdr:row>
      <xdr:rowOff>77732</xdr:rowOff>
    </xdr:from>
    <xdr:to>
      <xdr:col>1</xdr:col>
      <xdr:colOff>1094449</xdr:colOff>
      <xdr:row>9</xdr:row>
      <xdr:rowOff>725732</xdr:rowOff>
    </xdr:to>
    <xdr:grpSp>
      <xdr:nvGrpSpPr>
        <xdr:cNvPr id="135" name="Gruppieren 134"/>
        <xdr:cNvGrpSpPr/>
      </xdr:nvGrpSpPr>
      <xdr:grpSpPr>
        <a:xfrm>
          <a:off x="681724" y="3763907"/>
          <a:ext cx="860400" cy="648000"/>
          <a:chOff x="565547" y="7727159"/>
          <a:chExt cx="861506" cy="690560"/>
        </a:xfrm>
      </xdr:grpSpPr>
      <xdr:sp macro="" textlink="">
        <xdr:nvSpPr>
          <xdr:cNvPr id="136" name="Zylinder 135"/>
          <xdr:cNvSpPr/>
        </xdr:nvSpPr>
        <xdr:spPr>
          <a:xfrm>
            <a:off x="565547" y="7733111"/>
            <a:ext cx="625077" cy="684608"/>
          </a:xfrm>
          <a:prstGeom prst="can">
            <a:avLst>
              <a:gd name="adj" fmla="val 44444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marL="0" indent="0" algn="l"/>
            <a:endParaRPr lang="de-DE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7" name="Textfeld 136"/>
          <xdr:cNvSpPr txBox="1"/>
        </xdr:nvSpPr>
        <xdr:spPr>
          <a:xfrm>
            <a:off x="1250157" y="8001000"/>
            <a:ext cx="176896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</a:t>
            </a:r>
          </a:p>
        </xdr:txBody>
      </xdr:sp>
      <xdr:cxnSp macro="">
        <xdr:nvCxnSpPr>
          <xdr:cNvPr id="138" name="Gerade Verbindung 137"/>
          <xdr:cNvCxnSpPr/>
        </xdr:nvCxnSpPr>
        <xdr:spPr>
          <a:xfrm>
            <a:off x="875110" y="7875984"/>
            <a:ext cx="324000" cy="11907"/>
          </a:xfrm>
          <a:prstGeom prst="line">
            <a:avLst/>
          </a:prstGeom>
          <a:noFill/>
          <a:ln w="12700">
            <a:solidFill>
              <a:schemeClr val="tx1"/>
            </a:solidFill>
            <a:tailEnd type="triangle" w="sm" len="med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39" name="Textfeld 138"/>
          <xdr:cNvSpPr txBox="1"/>
        </xdr:nvSpPr>
        <xdr:spPr>
          <a:xfrm>
            <a:off x="916782" y="7727159"/>
            <a:ext cx="142874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</a:t>
            </a:r>
          </a:p>
        </xdr:txBody>
      </xdr:sp>
    </xdr:grpSp>
    <xdr:clientData/>
  </xdr:twoCellAnchor>
  <xdr:twoCellAnchor>
    <xdr:from>
      <xdr:col>1</xdr:col>
      <xdr:colOff>234049</xdr:colOff>
      <xdr:row>10</xdr:row>
      <xdr:rowOff>77732</xdr:rowOff>
    </xdr:from>
    <xdr:to>
      <xdr:col>1</xdr:col>
      <xdr:colOff>1094449</xdr:colOff>
      <xdr:row>10</xdr:row>
      <xdr:rowOff>725732</xdr:rowOff>
    </xdr:to>
    <xdr:grpSp>
      <xdr:nvGrpSpPr>
        <xdr:cNvPr id="140" name="Gruppieren 139"/>
        <xdr:cNvGrpSpPr/>
      </xdr:nvGrpSpPr>
      <xdr:grpSpPr>
        <a:xfrm>
          <a:off x="681724" y="4564007"/>
          <a:ext cx="860400" cy="648000"/>
          <a:chOff x="565547" y="7727159"/>
          <a:chExt cx="861506" cy="690560"/>
        </a:xfrm>
      </xdr:grpSpPr>
      <xdr:sp macro="" textlink="">
        <xdr:nvSpPr>
          <xdr:cNvPr id="141" name="Zylinder 140"/>
          <xdr:cNvSpPr/>
        </xdr:nvSpPr>
        <xdr:spPr>
          <a:xfrm>
            <a:off x="565547" y="7733111"/>
            <a:ext cx="625077" cy="684608"/>
          </a:xfrm>
          <a:prstGeom prst="can">
            <a:avLst>
              <a:gd name="adj" fmla="val 44444"/>
            </a:avLst>
          </a:prstGeom>
          <a:noFill/>
          <a:ln w="12700"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>
            <a:noAutofit/>
          </a:bodyPr>
          <a:lstStyle/>
          <a:p>
            <a:pPr marL="0" indent="0" algn="l"/>
            <a:endParaRPr lang="de-DE" sz="10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7" name="Textfeld 146"/>
          <xdr:cNvSpPr txBox="1"/>
        </xdr:nvSpPr>
        <xdr:spPr>
          <a:xfrm>
            <a:off x="1250157" y="8001000"/>
            <a:ext cx="176896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no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</a:t>
            </a:r>
          </a:p>
        </xdr:txBody>
      </xdr:sp>
      <xdr:cxnSp macro="">
        <xdr:nvCxnSpPr>
          <xdr:cNvPr id="152" name="Gerade Verbindung 151"/>
          <xdr:cNvCxnSpPr/>
        </xdr:nvCxnSpPr>
        <xdr:spPr>
          <a:xfrm>
            <a:off x="875110" y="7875984"/>
            <a:ext cx="324000" cy="11907"/>
          </a:xfrm>
          <a:prstGeom prst="line">
            <a:avLst/>
          </a:prstGeom>
          <a:noFill/>
          <a:ln w="12700">
            <a:solidFill>
              <a:schemeClr val="tx1"/>
            </a:solidFill>
            <a:tailEnd type="triangle" w="sm" len="med"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53" name="Textfeld 152"/>
          <xdr:cNvSpPr txBox="1"/>
        </xdr:nvSpPr>
        <xdr:spPr>
          <a:xfrm>
            <a:off x="916782" y="7727159"/>
            <a:ext cx="142874" cy="147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>
            <a:spAutoFit/>
          </a:bodyPr>
          <a:lstStyle/>
          <a:p>
            <a:pPr marL="0" indent="0" algn="ctr"/>
            <a:r>
              <a:rPr lang="de-DE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</a:t>
            </a:r>
          </a:p>
        </xdr:txBody>
      </xdr:sp>
    </xdr:grpSp>
    <xdr:clientData/>
  </xdr:twoCellAnchor>
  <xdr:twoCellAnchor>
    <xdr:from>
      <xdr:col>1</xdr:col>
      <xdr:colOff>216094</xdr:colOff>
      <xdr:row>12</xdr:row>
      <xdr:rowOff>29059</xdr:rowOff>
    </xdr:from>
    <xdr:to>
      <xdr:col>1</xdr:col>
      <xdr:colOff>843787</xdr:colOff>
      <xdr:row>12</xdr:row>
      <xdr:rowOff>760458</xdr:rowOff>
    </xdr:to>
    <xdr:grpSp>
      <xdr:nvGrpSpPr>
        <xdr:cNvPr id="27" name="Gruppieren 26"/>
        <xdr:cNvGrpSpPr/>
      </xdr:nvGrpSpPr>
      <xdr:grpSpPr>
        <a:xfrm>
          <a:off x="663769" y="6115534"/>
          <a:ext cx="627693" cy="731399"/>
          <a:chOff x="597096" y="6135942"/>
          <a:chExt cx="627693" cy="668852"/>
        </a:xfrm>
      </xdr:grpSpPr>
      <xdr:grpSp>
        <xdr:nvGrpSpPr>
          <xdr:cNvPr id="26" name="Gruppieren 25"/>
          <xdr:cNvGrpSpPr/>
        </xdr:nvGrpSpPr>
        <xdr:grpSpPr>
          <a:xfrm>
            <a:off x="597096" y="6135942"/>
            <a:ext cx="627693" cy="668852"/>
            <a:chOff x="573927" y="6123653"/>
            <a:chExt cx="627693" cy="668852"/>
          </a:xfrm>
        </xdr:grpSpPr>
        <xdr:grpSp>
          <xdr:nvGrpSpPr>
            <xdr:cNvPr id="25" name="Gruppieren 24"/>
            <xdr:cNvGrpSpPr/>
          </xdr:nvGrpSpPr>
          <xdr:grpSpPr>
            <a:xfrm>
              <a:off x="573927" y="6123653"/>
              <a:ext cx="626644" cy="668852"/>
              <a:chOff x="573927" y="6123653"/>
              <a:chExt cx="626644" cy="668852"/>
            </a:xfrm>
          </xdr:grpSpPr>
          <xdr:sp macro="" textlink="">
            <xdr:nvSpPr>
              <xdr:cNvPr id="5" name="Ellipse 4"/>
              <xdr:cNvSpPr/>
            </xdr:nvSpPr>
            <xdr:spPr>
              <a:xfrm>
                <a:off x="573927" y="6551875"/>
                <a:ext cx="626644" cy="240630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t">
                <a:noAutofit/>
              </a:bodyPr>
              <a:lstStyle/>
              <a:p>
                <a:pPr marL="0" indent="0" algn="l"/>
                <a:endParaRPr lang="de-DE" sz="10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199" name="Gerade Verbindung 198"/>
              <xdr:cNvCxnSpPr/>
            </xdr:nvCxnSpPr>
            <xdr:spPr>
              <a:xfrm flipV="1">
                <a:off x="580073" y="6123653"/>
                <a:ext cx="326338" cy="520881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01" name="Gerade Verbindung 200"/>
              <xdr:cNvCxnSpPr/>
            </xdr:nvCxnSpPr>
            <xdr:spPr>
              <a:xfrm flipV="1">
                <a:off x="903331" y="6126726"/>
                <a:ext cx="8" cy="528484"/>
              </a:xfrm>
              <a:prstGeom prst="line">
                <a:avLst/>
              </a:prstGeom>
              <a:noFill/>
              <a:ln w="9525">
                <a:solidFill>
                  <a:schemeClr val="tx1"/>
                </a:solidFill>
                <a:prstDash val="solid"/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02" name="Gerade Verbindung 201"/>
              <xdr:cNvCxnSpPr/>
            </xdr:nvCxnSpPr>
            <xdr:spPr>
              <a:xfrm flipH="1" flipV="1">
                <a:off x="906255" y="6129918"/>
                <a:ext cx="294161" cy="533174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</xdr:grpSp>
        <xdr:cxnSp macro="">
          <xdr:nvCxnSpPr>
            <xdr:cNvPr id="203" name="Gerade Verbindung 202"/>
            <xdr:cNvCxnSpPr/>
          </xdr:nvCxnSpPr>
          <xdr:spPr>
            <a:xfrm>
              <a:off x="895620" y="6656597"/>
              <a:ext cx="306000" cy="11173"/>
            </a:xfrm>
            <a:prstGeom prst="line">
              <a:avLst/>
            </a:prstGeom>
            <a:noFill/>
            <a:ln w="12700">
              <a:solidFill>
                <a:schemeClr val="tx1"/>
              </a:solidFill>
              <a:tailEnd type="triangle" w="sm" len="med"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04" name="Textfeld 203"/>
            <xdr:cNvSpPr txBox="1"/>
          </xdr:nvSpPr>
          <xdr:spPr>
            <a:xfrm>
              <a:off x="898869" y="6633702"/>
              <a:ext cx="142691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</a:t>
              </a:r>
            </a:p>
          </xdr:txBody>
        </xdr:sp>
        <xdr:sp macro="" textlink="">
          <xdr:nvSpPr>
            <xdr:cNvPr id="225" name="Textfeld 224"/>
            <xdr:cNvSpPr txBox="1"/>
          </xdr:nvSpPr>
          <xdr:spPr>
            <a:xfrm>
              <a:off x="752784" y="6366387"/>
              <a:ext cx="176669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</a:p>
          </xdr:txBody>
        </xdr:sp>
      </xdr:grpSp>
      <xdr:sp macro="" textlink="">
        <xdr:nvSpPr>
          <xdr:cNvPr id="190" name="Rechteck 189"/>
          <xdr:cNvSpPr/>
        </xdr:nvSpPr>
        <xdr:spPr>
          <a:xfrm>
            <a:off x="812856" y="655012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89" name="Rechteck 188"/>
          <xdr:cNvSpPr/>
        </xdr:nvSpPr>
        <xdr:spPr>
          <a:xfrm>
            <a:off x="740504" y="6563649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92" name="Rechteck 191"/>
          <xdr:cNvSpPr/>
        </xdr:nvSpPr>
        <xdr:spPr>
          <a:xfrm>
            <a:off x="882449" y="6542753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93" name="Rechteck 192"/>
          <xdr:cNvSpPr/>
        </xdr:nvSpPr>
        <xdr:spPr>
          <a:xfrm>
            <a:off x="967254" y="6553812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94" name="Rechteck 193"/>
          <xdr:cNvSpPr/>
        </xdr:nvSpPr>
        <xdr:spPr>
          <a:xfrm>
            <a:off x="1052057" y="6558726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97" name="Rechteck 196"/>
          <xdr:cNvSpPr/>
        </xdr:nvSpPr>
        <xdr:spPr>
          <a:xfrm rot="1920000">
            <a:off x="1124570" y="6591297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55" name="Rechteck 154"/>
          <xdr:cNvSpPr/>
        </xdr:nvSpPr>
        <xdr:spPr>
          <a:xfrm>
            <a:off x="661850" y="658945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216094</xdr:colOff>
      <xdr:row>13</xdr:row>
      <xdr:rowOff>29059</xdr:rowOff>
    </xdr:from>
    <xdr:to>
      <xdr:col>1</xdr:col>
      <xdr:colOff>848433</xdr:colOff>
      <xdr:row>13</xdr:row>
      <xdr:rowOff>760458</xdr:rowOff>
    </xdr:to>
    <xdr:grpSp>
      <xdr:nvGrpSpPr>
        <xdr:cNvPr id="226" name="Gruppieren 225"/>
        <xdr:cNvGrpSpPr/>
      </xdr:nvGrpSpPr>
      <xdr:grpSpPr>
        <a:xfrm>
          <a:off x="663769" y="6915634"/>
          <a:ext cx="632339" cy="731399"/>
          <a:chOff x="597096" y="6135942"/>
          <a:chExt cx="632339" cy="668852"/>
        </a:xfrm>
      </xdr:grpSpPr>
      <xdr:grpSp>
        <xdr:nvGrpSpPr>
          <xdr:cNvPr id="227" name="Gruppieren 226"/>
          <xdr:cNvGrpSpPr/>
        </xdr:nvGrpSpPr>
        <xdr:grpSpPr>
          <a:xfrm>
            <a:off x="597096" y="6135942"/>
            <a:ext cx="632339" cy="668852"/>
            <a:chOff x="573927" y="6123653"/>
            <a:chExt cx="632339" cy="668852"/>
          </a:xfrm>
        </xdr:grpSpPr>
        <xdr:grpSp>
          <xdr:nvGrpSpPr>
            <xdr:cNvPr id="235" name="Gruppieren 234"/>
            <xdr:cNvGrpSpPr/>
          </xdr:nvGrpSpPr>
          <xdr:grpSpPr>
            <a:xfrm>
              <a:off x="573927" y="6123653"/>
              <a:ext cx="626644" cy="668852"/>
              <a:chOff x="573927" y="6123653"/>
              <a:chExt cx="626644" cy="668852"/>
            </a:xfrm>
          </xdr:grpSpPr>
          <xdr:sp macro="" textlink="">
            <xdr:nvSpPr>
              <xdr:cNvPr id="239" name="Ellipse 238"/>
              <xdr:cNvSpPr/>
            </xdr:nvSpPr>
            <xdr:spPr>
              <a:xfrm>
                <a:off x="573927" y="6551875"/>
                <a:ext cx="626644" cy="240630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t">
                <a:noAutofit/>
              </a:bodyPr>
              <a:lstStyle/>
              <a:p>
                <a:pPr marL="0" indent="0" algn="l"/>
                <a:endParaRPr lang="de-DE" sz="10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240" name="Gerade Verbindung 239"/>
              <xdr:cNvCxnSpPr/>
            </xdr:nvCxnSpPr>
            <xdr:spPr>
              <a:xfrm flipV="1">
                <a:off x="580073" y="6123653"/>
                <a:ext cx="326338" cy="520881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41" name="Gerade Verbindung 240"/>
              <xdr:cNvCxnSpPr/>
            </xdr:nvCxnSpPr>
            <xdr:spPr>
              <a:xfrm flipV="1">
                <a:off x="903331" y="6126726"/>
                <a:ext cx="8" cy="528484"/>
              </a:xfrm>
              <a:prstGeom prst="line">
                <a:avLst/>
              </a:prstGeom>
              <a:noFill/>
              <a:ln w="9525">
                <a:solidFill>
                  <a:schemeClr val="tx1"/>
                </a:solidFill>
                <a:prstDash val="solid"/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42" name="Gerade Verbindung 241"/>
              <xdr:cNvCxnSpPr/>
            </xdr:nvCxnSpPr>
            <xdr:spPr>
              <a:xfrm flipH="1" flipV="1">
                <a:off x="906255" y="6129918"/>
                <a:ext cx="294161" cy="533174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</xdr:grpSp>
        <xdr:cxnSp macro="">
          <xdr:nvCxnSpPr>
            <xdr:cNvPr id="236" name="Gerade Verbindung 235"/>
            <xdr:cNvCxnSpPr/>
          </xdr:nvCxnSpPr>
          <xdr:spPr>
            <a:xfrm>
              <a:off x="900266" y="6656597"/>
              <a:ext cx="306000" cy="11173"/>
            </a:xfrm>
            <a:prstGeom prst="line">
              <a:avLst/>
            </a:prstGeom>
            <a:noFill/>
            <a:ln w="12700">
              <a:solidFill>
                <a:schemeClr val="tx1"/>
              </a:solidFill>
              <a:tailEnd type="triangle" w="sm" len="med"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37" name="Textfeld 236"/>
            <xdr:cNvSpPr txBox="1"/>
          </xdr:nvSpPr>
          <xdr:spPr>
            <a:xfrm>
              <a:off x="898869" y="6633702"/>
              <a:ext cx="142691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</a:t>
              </a:r>
            </a:p>
          </xdr:txBody>
        </xdr:sp>
        <xdr:sp macro="" textlink="">
          <xdr:nvSpPr>
            <xdr:cNvPr id="238" name="Textfeld 237"/>
            <xdr:cNvSpPr txBox="1"/>
          </xdr:nvSpPr>
          <xdr:spPr>
            <a:xfrm>
              <a:off x="752784" y="6366387"/>
              <a:ext cx="176669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</a:p>
          </xdr:txBody>
        </xdr:sp>
      </xdr:grpSp>
      <xdr:sp macro="" textlink="">
        <xdr:nvSpPr>
          <xdr:cNvPr id="228" name="Rechteck 227"/>
          <xdr:cNvSpPr/>
        </xdr:nvSpPr>
        <xdr:spPr>
          <a:xfrm>
            <a:off x="812856" y="655012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29" name="Rechteck 228"/>
          <xdr:cNvSpPr/>
        </xdr:nvSpPr>
        <xdr:spPr>
          <a:xfrm>
            <a:off x="740504" y="6563649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30" name="Rechteck 229"/>
          <xdr:cNvSpPr/>
        </xdr:nvSpPr>
        <xdr:spPr>
          <a:xfrm>
            <a:off x="882449" y="6542753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31" name="Rechteck 230"/>
          <xdr:cNvSpPr/>
        </xdr:nvSpPr>
        <xdr:spPr>
          <a:xfrm>
            <a:off x="967254" y="6553812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32" name="Rechteck 231"/>
          <xdr:cNvSpPr/>
        </xdr:nvSpPr>
        <xdr:spPr>
          <a:xfrm>
            <a:off x="1052057" y="6558726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33" name="Rechteck 232"/>
          <xdr:cNvSpPr/>
        </xdr:nvSpPr>
        <xdr:spPr>
          <a:xfrm rot="1920000">
            <a:off x="1124570" y="6591297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34" name="Rechteck 233"/>
          <xdr:cNvSpPr/>
        </xdr:nvSpPr>
        <xdr:spPr>
          <a:xfrm>
            <a:off x="661850" y="658945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216094</xdr:colOff>
      <xdr:row>14</xdr:row>
      <xdr:rowOff>29059</xdr:rowOff>
    </xdr:from>
    <xdr:to>
      <xdr:col>1</xdr:col>
      <xdr:colOff>848433</xdr:colOff>
      <xdr:row>14</xdr:row>
      <xdr:rowOff>760458</xdr:rowOff>
    </xdr:to>
    <xdr:grpSp>
      <xdr:nvGrpSpPr>
        <xdr:cNvPr id="243" name="Gruppieren 242"/>
        <xdr:cNvGrpSpPr/>
      </xdr:nvGrpSpPr>
      <xdr:grpSpPr>
        <a:xfrm>
          <a:off x="663769" y="7715734"/>
          <a:ext cx="632339" cy="731399"/>
          <a:chOff x="597096" y="6135942"/>
          <a:chExt cx="632339" cy="668852"/>
        </a:xfrm>
      </xdr:grpSpPr>
      <xdr:grpSp>
        <xdr:nvGrpSpPr>
          <xdr:cNvPr id="244" name="Gruppieren 243"/>
          <xdr:cNvGrpSpPr/>
        </xdr:nvGrpSpPr>
        <xdr:grpSpPr>
          <a:xfrm>
            <a:off x="597096" y="6135942"/>
            <a:ext cx="632339" cy="668852"/>
            <a:chOff x="573927" y="6123653"/>
            <a:chExt cx="632339" cy="668852"/>
          </a:xfrm>
        </xdr:grpSpPr>
        <xdr:grpSp>
          <xdr:nvGrpSpPr>
            <xdr:cNvPr id="252" name="Gruppieren 251"/>
            <xdr:cNvGrpSpPr/>
          </xdr:nvGrpSpPr>
          <xdr:grpSpPr>
            <a:xfrm>
              <a:off x="573927" y="6123653"/>
              <a:ext cx="626644" cy="668852"/>
              <a:chOff x="573927" y="6123653"/>
              <a:chExt cx="626644" cy="668852"/>
            </a:xfrm>
          </xdr:grpSpPr>
          <xdr:sp macro="" textlink="">
            <xdr:nvSpPr>
              <xdr:cNvPr id="256" name="Ellipse 255"/>
              <xdr:cNvSpPr/>
            </xdr:nvSpPr>
            <xdr:spPr>
              <a:xfrm>
                <a:off x="573927" y="6551875"/>
                <a:ext cx="626644" cy="240630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t">
                <a:noAutofit/>
              </a:bodyPr>
              <a:lstStyle/>
              <a:p>
                <a:pPr marL="0" indent="0" algn="l"/>
                <a:endParaRPr lang="de-DE" sz="10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257" name="Gerade Verbindung 256"/>
              <xdr:cNvCxnSpPr/>
            </xdr:nvCxnSpPr>
            <xdr:spPr>
              <a:xfrm flipV="1">
                <a:off x="580073" y="6123653"/>
                <a:ext cx="326338" cy="520881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58" name="Gerade Verbindung 257"/>
              <xdr:cNvCxnSpPr/>
            </xdr:nvCxnSpPr>
            <xdr:spPr>
              <a:xfrm flipV="1">
                <a:off x="903331" y="6126726"/>
                <a:ext cx="8" cy="528484"/>
              </a:xfrm>
              <a:prstGeom prst="line">
                <a:avLst/>
              </a:prstGeom>
              <a:noFill/>
              <a:ln w="9525">
                <a:solidFill>
                  <a:schemeClr val="tx1"/>
                </a:solidFill>
                <a:prstDash val="solid"/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59" name="Gerade Verbindung 258"/>
              <xdr:cNvCxnSpPr/>
            </xdr:nvCxnSpPr>
            <xdr:spPr>
              <a:xfrm flipH="1" flipV="1">
                <a:off x="906255" y="6129918"/>
                <a:ext cx="294161" cy="533174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</xdr:grpSp>
        <xdr:cxnSp macro="">
          <xdr:nvCxnSpPr>
            <xdr:cNvPr id="253" name="Gerade Verbindung 252"/>
            <xdr:cNvCxnSpPr/>
          </xdr:nvCxnSpPr>
          <xdr:spPr>
            <a:xfrm>
              <a:off x="900266" y="6656597"/>
              <a:ext cx="306000" cy="11173"/>
            </a:xfrm>
            <a:prstGeom prst="line">
              <a:avLst/>
            </a:prstGeom>
            <a:noFill/>
            <a:ln w="12700">
              <a:solidFill>
                <a:schemeClr val="tx1"/>
              </a:solidFill>
              <a:tailEnd type="triangle" w="sm" len="med"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54" name="Textfeld 253"/>
            <xdr:cNvSpPr txBox="1"/>
          </xdr:nvSpPr>
          <xdr:spPr>
            <a:xfrm>
              <a:off x="898869" y="6633702"/>
              <a:ext cx="142691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</a:t>
              </a:r>
            </a:p>
          </xdr:txBody>
        </xdr:sp>
        <xdr:sp macro="" textlink="">
          <xdr:nvSpPr>
            <xdr:cNvPr id="255" name="Textfeld 254"/>
            <xdr:cNvSpPr txBox="1"/>
          </xdr:nvSpPr>
          <xdr:spPr>
            <a:xfrm>
              <a:off x="752784" y="6366387"/>
              <a:ext cx="176669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</a:p>
          </xdr:txBody>
        </xdr:sp>
      </xdr:grpSp>
      <xdr:sp macro="" textlink="">
        <xdr:nvSpPr>
          <xdr:cNvPr id="245" name="Rechteck 244"/>
          <xdr:cNvSpPr/>
        </xdr:nvSpPr>
        <xdr:spPr>
          <a:xfrm>
            <a:off x="812856" y="655012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46" name="Rechteck 245"/>
          <xdr:cNvSpPr/>
        </xdr:nvSpPr>
        <xdr:spPr>
          <a:xfrm>
            <a:off x="740504" y="6563649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47" name="Rechteck 246"/>
          <xdr:cNvSpPr/>
        </xdr:nvSpPr>
        <xdr:spPr>
          <a:xfrm>
            <a:off x="882449" y="6542753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48" name="Rechteck 247"/>
          <xdr:cNvSpPr/>
        </xdr:nvSpPr>
        <xdr:spPr>
          <a:xfrm>
            <a:off x="967254" y="6553812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49" name="Rechteck 248"/>
          <xdr:cNvSpPr/>
        </xdr:nvSpPr>
        <xdr:spPr>
          <a:xfrm>
            <a:off x="1052057" y="6558726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50" name="Rechteck 249"/>
          <xdr:cNvSpPr/>
        </xdr:nvSpPr>
        <xdr:spPr>
          <a:xfrm rot="1920000">
            <a:off x="1124570" y="6591297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51" name="Rechteck 250"/>
          <xdr:cNvSpPr/>
        </xdr:nvSpPr>
        <xdr:spPr>
          <a:xfrm>
            <a:off x="661850" y="658945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216094</xdr:colOff>
      <xdr:row>15</xdr:row>
      <xdr:rowOff>29059</xdr:rowOff>
    </xdr:from>
    <xdr:to>
      <xdr:col>1</xdr:col>
      <xdr:colOff>848433</xdr:colOff>
      <xdr:row>15</xdr:row>
      <xdr:rowOff>760458</xdr:rowOff>
    </xdr:to>
    <xdr:grpSp>
      <xdr:nvGrpSpPr>
        <xdr:cNvPr id="260" name="Gruppieren 259"/>
        <xdr:cNvGrpSpPr/>
      </xdr:nvGrpSpPr>
      <xdr:grpSpPr>
        <a:xfrm>
          <a:off x="663769" y="8515834"/>
          <a:ext cx="632339" cy="731399"/>
          <a:chOff x="597096" y="6135942"/>
          <a:chExt cx="632339" cy="668852"/>
        </a:xfrm>
      </xdr:grpSpPr>
      <xdr:grpSp>
        <xdr:nvGrpSpPr>
          <xdr:cNvPr id="261" name="Gruppieren 260"/>
          <xdr:cNvGrpSpPr/>
        </xdr:nvGrpSpPr>
        <xdr:grpSpPr>
          <a:xfrm>
            <a:off x="597096" y="6135942"/>
            <a:ext cx="632339" cy="668852"/>
            <a:chOff x="573927" y="6123653"/>
            <a:chExt cx="632339" cy="668852"/>
          </a:xfrm>
        </xdr:grpSpPr>
        <xdr:grpSp>
          <xdr:nvGrpSpPr>
            <xdr:cNvPr id="269" name="Gruppieren 268"/>
            <xdr:cNvGrpSpPr/>
          </xdr:nvGrpSpPr>
          <xdr:grpSpPr>
            <a:xfrm>
              <a:off x="573927" y="6123653"/>
              <a:ext cx="626644" cy="668852"/>
              <a:chOff x="573927" y="6123653"/>
              <a:chExt cx="626644" cy="668852"/>
            </a:xfrm>
          </xdr:grpSpPr>
          <xdr:sp macro="" textlink="">
            <xdr:nvSpPr>
              <xdr:cNvPr id="273" name="Ellipse 272"/>
              <xdr:cNvSpPr/>
            </xdr:nvSpPr>
            <xdr:spPr>
              <a:xfrm>
                <a:off x="573927" y="6551875"/>
                <a:ext cx="626644" cy="240630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t">
                <a:noAutofit/>
              </a:bodyPr>
              <a:lstStyle/>
              <a:p>
                <a:pPr marL="0" indent="0" algn="l"/>
                <a:endParaRPr lang="de-DE" sz="10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274" name="Gerade Verbindung 273"/>
              <xdr:cNvCxnSpPr/>
            </xdr:nvCxnSpPr>
            <xdr:spPr>
              <a:xfrm flipV="1">
                <a:off x="580073" y="6123653"/>
                <a:ext cx="326338" cy="520881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75" name="Gerade Verbindung 274"/>
              <xdr:cNvCxnSpPr/>
            </xdr:nvCxnSpPr>
            <xdr:spPr>
              <a:xfrm flipV="1">
                <a:off x="903331" y="6126726"/>
                <a:ext cx="8" cy="528484"/>
              </a:xfrm>
              <a:prstGeom prst="line">
                <a:avLst/>
              </a:prstGeom>
              <a:noFill/>
              <a:ln w="9525">
                <a:solidFill>
                  <a:schemeClr val="tx1"/>
                </a:solidFill>
                <a:prstDash val="solid"/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76" name="Gerade Verbindung 275"/>
              <xdr:cNvCxnSpPr/>
            </xdr:nvCxnSpPr>
            <xdr:spPr>
              <a:xfrm flipH="1" flipV="1">
                <a:off x="906255" y="6129918"/>
                <a:ext cx="294161" cy="533174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</xdr:grpSp>
        <xdr:cxnSp macro="">
          <xdr:nvCxnSpPr>
            <xdr:cNvPr id="270" name="Gerade Verbindung 269"/>
            <xdr:cNvCxnSpPr/>
          </xdr:nvCxnSpPr>
          <xdr:spPr>
            <a:xfrm>
              <a:off x="900266" y="6656597"/>
              <a:ext cx="306000" cy="11173"/>
            </a:xfrm>
            <a:prstGeom prst="line">
              <a:avLst/>
            </a:prstGeom>
            <a:noFill/>
            <a:ln w="12700">
              <a:solidFill>
                <a:schemeClr val="tx1"/>
              </a:solidFill>
              <a:tailEnd type="triangle" w="sm" len="med"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71" name="Textfeld 270"/>
            <xdr:cNvSpPr txBox="1"/>
          </xdr:nvSpPr>
          <xdr:spPr>
            <a:xfrm>
              <a:off x="898869" y="6633702"/>
              <a:ext cx="142691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</a:t>
              </a:r>
            </a:p>
          </xdr:txBody>
        </xdr:sp>
        <xdr:sp macro="" textlink="">
          <xdr:nvSpPr>
            <xdr:cNvPr id="272" name="Textfeld 271"/>
            <xdr:cNvSpPr txBox="1"/>
          </xdr:nvSpPr>
          <xdr:spPr>
            <a:xfrm>
              <a:off x="752784" y="6366387"/>
              <a:ext cx="176669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</a:p>
          </xdr:txBody>
        </xdr:sp>
      </xdr:grpSp>
      <xdr:sp macro="" textlink="">
        <xdr:nvSpPr>
          <xdr:cNvPr id="262" name="Rechteck 261"/>
          <xdr:cNvSpPr/>
        </xdr:nvSpPr>
        <xdr:spPr>
          <a:xfrm>
            <a:off x="812856" y="655012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3" name="Rechteck 262"/>
          <xdr:cNvSpPr/>
        </xdr:nvSpPr>
        <xdr:spPr>
          <a:xfrm>
            <a:off x="740504" y="6563649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4" name="Rechteck 263"/>
          <xdr:cNvSpPr/>
        </xdr:nvSpPr>
        <xdr:spPr>
          <a:xfrm>
            <a:off x="882449" y="6542753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5" name="Rechteck 264"/>
          <xdr:cNvSpPr/>
        </xdr:nvSpPr>
        <xdr:spPr>
          <a:xfrm>
            <a:off x="967254" y="6553812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6" name="Rechteck 265"/>
          <xdr:cNvSpPr/>
        </xdr:nvSpPr>
        <xdr:spPr>
          <a:xfrm>
            <a:off x="1052057" y="6558726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7" name="Rechteck 266"/>
          <xdr:cNvSpPr/>
        </xdr:nvSpPr>
        <xdr:spPr>
          <a:xfrm rot="1920000">
            <a:off x="1124570" y="6591297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68" name="Rechteck 267"/>
          <xdr:cNvSpPr/>
        </xdr:nvSpPr>
        <xdr:spPr>
          <a:xfrm>
            <a:off x="661850" y="658945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216094</xdr:colOff>
      <xdr:row>16</xdr:row>
      <xdr:rowOff>29059</xdr:rowOff>
    </xdr:from>
    <xdr:to>
      <xdr:col>1</xdr:col>
      <xdr:colOff>848433</xdr:colOff>
      <xdr:row>16</xdr:row>
      <xdr:rowOff>760458</xdr:rowOff>
    </xdr:to>
    <xdr:grpSp>
      <xdr:nvGrpSpPr>
        <xdr:cNvPr id="277" name="Gruppieren 276"/>
        <xdr:cNvGrpSpPr/>
      </xdr:nvGrpSpPr>
      <xdr:grpSpPr>
        <a:xfrm>
          <a:off x="663769" y="9315934"/>
          <a:ext cx="632339" cy="731399"/>
          <a:chOff x="597096" y="6135942"/>
          <a:chExt cx="632339" cy="668852"/>
        </a:xfrm>
      </xdr:grpSpPr>
      <xdr:grpSp>
        <xdr:nvGrpSpPr>
          <xdr:cNvPr id="278" name="Gruppieren 277"/>
          <xdr:cNvGrpSpPr/>
        </xdr:nvGrpSpPr>
        <xdr:grpSpPr>
          <a:xfrm>
            <a:off x="597096" y="6135942"/>
            <a:ext cx="632339" cy="668852"/>
            <a:chOff x="573927" y="6123653"/>
            <a:chExt cx="632339" cy="668852"/>
          </a:xfrm>
        </xdr:grpSpPr>
        <xdr:grpSp>
          <xdr:nvGrpSpPr>
            <xdr:cNvPr id="286" name="Gruppieren 285"/>
            <xdr:cNvGrpSpPr/>
          </xdr:nvGrpSpPr>
          <xdr:grpSpPr>
            <a:xfrm>
              <a:off x="573927" y="6123653"/>
              <a:ext cx="626644" cy="668852"/>
              <a:chOff x="573927" y="6123653"/>
              <a:chExt cx="626644" cy="668852"/>
            </a:xfrm>
          </xdr:grpSpPr>
          <xdr:sp macro="" textlink="">
            <xdr:nvSpPr>
              <xdr:cNvPr id="290" name="Ellipse 289"/>
              <xdr:cNvSpPr/>
            </xdr:nvSpPr>
            <xdr:spPr>
              <a:xfrm>
                <a:off x="573927" y="6551875"/>
                <a:ext cx="626644" cy="240630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t">
                <a:noAutofit/>
              </a:bodyPr>
              <a:lstStyle/>
              <a:p>
                <a:pPr marL="0" indent="0" algn="l"/>
                <a:endParaRPr lang="de-DE" sz="10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291" name="Gerade Verbindung 290"/>
              <xdr:cNvCxnSpPr/>
            </xdr:nvCxnSpPr>
            <xdr:spPr>
              <a:xfrm flipV="1">
                <a:off x="580073" y="6123653"/>
                <a:ext cx="326338" cy="520881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92" name="Gerade Verbindung 291"/>
              <xdr:cNvCxnSpPr/>
            </xdr:nvCxnSpPr>
            <xdr:spPr>
              <a:xfrm flipV="1">
                <a:off x="903331" y="6126726"/>
                <a:ext cx="8" cy="528484"/>
              </a:xfrm>
              <a:prstGeom prst="line">
                <a:avLst/>
              </a:prstGeom>
              <a:noFill/>
              <a:ln w="9525">
                <a:solidFill>
                  <a:schemeClr val="tx1"/>
                </a:solidFill>
                <a:prstDash val="solid"/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293" name="Gerade Verbindung 292"/>
              <xdr:cNvCxnSpPr/>
            </xdr:nvCxnSpPr>
            <xdr:spPr>
              <a:xfrm flipH="1" flipV="1">
                <a:off x="906255" y="6129918"/>
                <a:ext cx="294161" cy="533174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</xdr:grpSp>
        <xdr:cxnSp macro="">
          <xdr:nvCxnSpPr>
            <xdr:cNvPr id="287" name="Gerade Verbindung 286"/>
            <xdr:cNvCxnSpPr/>
          </xdr:nvCxnSpPr>
          <xdr:spPr>
            <a:xfrm>
              <a:off x="900266" y="6656597"/>
              <a:ext cx="306000" cy="11173"/>
            </a:xfrm>
            <a:prstGeom prst="line">
              <a:avLst/>
            </a:prstGeom>
            <a:noFill/>
            <a:ln w="12700">
              <a:solidFill>
                <a:schemeClr val="tx1"/>
              </a:solidFill>
              <a:tailEnd type="triangle" w="sm" len="med"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88" name="Textfeld 287"/>
            <xdr:cNvSpPr txBox="1"/>
          </xdr:nvSpPr>
          <xdr:spPr>
            <a:xfrm>
              <a:off x="898869" y="6633702"/>
              <a:ext cx="142691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</a:t>
              </a:r>
            </a:p>
          </xdr:txBody>
        </xdr:sp>
        <xdr:sp macro="" textlink="">
          <xdr:nvSpPr>
            <xdr:cNvPr id="289" name="Textfeld 288"/>
            <xdr:cNvSpPr txBox="1"/>
          </xdr:nvSpPr>
          <xdr:spPr>
            <a:xfrm>
              <a:off x="752784" y="6366387"/>
              <a:ext cx="176669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</a:p>
          </xdr:txBody>
        </xdr:sp>
      </xdr:grpSp>
      <xdr:sp macro="" textlink="">
        <xdr:nvSpPr>
          <xdr:cNvPr id="279" name="Rechteck 278"/>
          <xdr:cNvSpPr/>
        </xdr:nvSpPr>
        <xdr:spPr>
          <a:xfrm>
            <a:off x="812856" y="655012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80" name="Rechteck 279"/>
          <xdr:cNvSpPr/>
        </xdr:nvSpPr>
        <xdr:spPr>
          <a:xfrm>
            <a:off x="740504" y="6563649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81" name="Rechteck 280"/>
          <xdr:cNvSpPr/>
        </xdr:nvSpPr>
        <xdr:spPr>
          <a:xfrm>
            <a:off x="882449" y="6542753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82" name="Rechteck 281"/>
          <xdr:cNvSpPr/>
        </xdr:nvSpPr>
        <xdr:spPr>
          <a:xfrm>
            <a:off x="967254" y="6553812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83" name="Rechteck 282"/>
          <xdr:cNvSpPr/>
        </xdr:nvSpPr>
        <xdr:spPr>
          <a:xfrm>
            <a:off x="1052057" y="6558726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84" name="Rechteck 283"/>
          <xdr:cNvSpPr/>
        </xdr:nvSpPr>
        <xdr:spPr>
          <a:xfrm rot="1920000">
            <a:off x="1124570" y="6591297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85" name="Rechteck 284"/>
          <xdr:cNvSpPr/>
        </xdr:nvSpPr>
        <xdr:spPr>
          <a:xfrm>
            <a:off x="661850" y="658945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216094</xdr:colOff>
      <xdr:row>17</xdr:row>
      <xdr:rowOff>29059</xdr:rowOff>
    </xdr:from>
    <xdr:to>
      <xdr:col>1</xdr:col>
      <xdr:colOff>848433</xdr:colOff>
      <xdr:row>17</xdr:row>
      <xdr:rowOff>760458</xdr:rowOff>
    </xdr:to>
    <xdr:grpSp>
      <xdr:nvGrpSpPr>
        <xdr:cNvPr id="294" name="Gruppieren 293"/>
        <xdr:cNvGrpSpPr/>
      </xdr:nvGrpSpPr>
      <xdr:grpSpPr>
        <a:xfrm>
          <a:off x="663769" y="10116034"/>
          <a:ext cx="632339" cy="731399"/>
          <a:chOff x="597096" y="6135942"/>
          <a:chExt cx="632339" cy="668852"/>
        </a:xfrm>
      </xdr:grpSpPr>
      <xdr:grpSp>
        <xdr:nvGrpSpPr>
          <xdr:cNvPr id="295" name="Gruppieren 294"/>
          <xdr:cNvGrpSpPr/>
        </xdr:nvGrpSpPr>
        <xdr:grpSpPr>
          <a:xfrm>
            <a:off x="597096" y="6135942"/>
            <a:ext cx="632339" cy="668852"/>
            <a:chOff x="573927" y="6123653"/>
            <a:chExt cx="632339" cy="668852"/>
          </a:xfrm>
        </xdr:grpSpPr>
        <xdr:grpSp>
          <xdr:nvGrpSpPr>
            <xdr:cNvPr id="303" name="Gruppieren 302"/>
            <xdr:cNvGrpSpPr/>
          </xdr:nvGrpSpPr>
          <xdr:grpSpPr>
            <a:xfrm>
              <a:off x="573927" y="6123653"/>
              <a:ext cx="626644" cy="668852"/>
              <a:chOff x="573927" y="6123653"/>
              <a:chExt cx="626644" cy="668852"/>
            </a:xfrm>
          </xdr:grpSpPr>
          <xdr:sp macro="" textlink="">
            <xdr:nvSpPr>
              <xdr:cNvPr id="307" name="Ellipse 306"/>
              <xdr:cNvSpPr/>
            </xdr:nvSpPr>
            <xdr:spPr>
              <a:xfrm>
                <a:off x="573927" y="6551875"/>
                <a:ext cx="626644" cy="240630"/>
              </a:xfrm>
              <a:prstGeom prst="ellipse">
                <a:avLst/>
              </a:prstGeom>
              <a:noFill/>
              <a:ln w="12700">
                <a:solidFill>
                  <a:schemeClr val="tx1"/>
                </a:solidFill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t">
                <a:noAutofit/>
              </a:bodyPr>
              <a:lstStyle/>
              <a:p>
                <a:pPr marL="0" indent="0" algn="l"/>
                <a:endParaRPr lang="de-DE" sz="10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308" name="Gerade Verbindung 307"/>
              <xdr:cNvCxnSpPr/>
            </xdr:nvCxnSpPr>
            <xdr:spPr>
              <a:xfrm flipV="1">
                <a:off x="580073" y="6123653"/>
                <a:ext cx="326338" cy="520881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309" name="Gerade Verbindung 308"/>
              <xdr:cNvCxnSpPr/>
            </xdr:nvCxnSpPr>
            <xdr:spPr>
              <a:xfrm flipV="1">
                <a:off x="903331" y="6126726"/>
                <a:ext cx="8" cy="528484"/>
              </a:xfrm>
              <a:prstGeom prst="line">
                <a:avLst/>
              </a:prstGeom>
              <a:noFill/>
              <a:ln w="9525">
                <a:solidFill>
                  <a:schemeClr val="tx1"/>
                </a:solidFill>
                <a:prstDash val="solid"/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  <xdr:cxnSp macro="">
            <xdr:nvCxnSpPr>
              <xdr:cNvPr id="310" name="Gerade Verbindung 309"/>
              <xdr:cNvCxnSpPr/>
            </xdr:nvCxnSpPr>
            <xdr:spPr>
              <a:xfrm flipH="1" flipV="1">
                <a:off x="906255" y="6129918"/>
                <a:ext cx="294161" cy="533174"/>
              </a:xfrm>
              <a:prstGeom prst="line">
                <a:avLst/>
              </a:prstGeom>
              <a:noFill/>
              <a:ln w="12700">
                <a:solidFill>
                  <a:schemeClr val="tx1"/>
                </a:solidFill>
                <a:tailEnd type="none" w="sm" len="med"/>
              </a:ln>
              <a:effectLst/>
            </xdr:spPr>
            <xdr:style>
              <a:lnRef idx="1">
                <a:schemeClr val="accent1"/>
              </a:lnRef>
              <a:fillRef idx="3">
                <a:schemeClr val="accent1"/>
              </a:fillRef>
              <a:effectRef idx="2">
                <a:schemeClr val="accent1"/>
              </a:effectRef>
              <a:fontRef idx="minor">
                <a:schemeClr val="lt1"/>
              </a:fontRef>
            </xdr:style>
          </xdr:cxnSp>
        </xdr:grpSp>
        <xdr:cxnSp macro="">
          <xdr:nvCxnSpPr>
            <xdr:cNvPr id="304" name="Gerade Verbindung 303"/>
            <xdr:cNvCxnSpPr/>
          </xdr:nvCxnSpPr>
          <xdr:spPr>
            <a:xfrm>
              <a:off x="900266" y="6656597"/>
              <a:ext cx="306000" cy="11173"/>
            </a:xfrm>
            <a:prstGeom prst="line">
              <a:avLst/>
            </a:prstGeom>
            <a:noFill/>
            <a:ln w="12700">
              <a:solidFill>
                <a:schemeClr val="tx1"/>
              </a:solidFill>
              <a:tailEnd type="triangle" w="sm" len="med"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305" name="Textfeld 304"/>
            <xdr:cNvSpPr txBox="1"/>
          </xdr:nvSpPr>
          <xdr:spPr>
            <a:xfrm>
              <a:off x="898869" y="6633702"/>
              <a:ext cx="142691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</a:t>
              </a:r>
            </a:p>
          </xdr:txBody>
        </xdr:sp>
        <xdr:sp macro="" textlink="">
          <xdr:nvSpPr>
            <xdr:cNvPr id="306" name="Textfeld 305"/>
            <xdr:cNvSpPr txBox="1"/>
          </xdr:nvSpPr>
          <xdr:spPr>
            <a:xfrm>
              <a:off x="752784" y="6366387"/>
              <a:ext cx="176669" cy="138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</a:p>
          </xdr:txBody>
        </xdr:sp>
      </xdr:grpSp>
      <xdr:sp macro="" textlink="">
        <xdr:nvSpPr>
          <xdr:cNvPr id="296" name="Rechteck 295"/>
          <xdr:cNvSpPr/>
        </xdr:nvSpPr>
        <xdr:spPr>
          <a:xfrm>
            <a:off x="812856" y="655012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97" name="Rechteck 296"/>
          <xdr:cNvSpPr/>
        </xdr:nvSpPr>
        <xdr:spPr>
          <a:xfrm>
            <a:off x="740504" y="6563649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98" name="Rechteck 297"/>
          <xdr:cNvSpPr/>
        </xdr:nvSpPr>
        <xdr:spPr>
          <a:xfrm>
            <a:off x="882449" y="6542753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99" name="Rechteck 298"/>
          <xdr:cNvSpPr/>
        </xdr:nvSpPr>
        <xdr:spPr>
          <a:xfrm>
            <a:off x="967254" y="6553812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00" name="Rechteck 299"/>
          <xdr:cNvSpPr/>
        </xdr:nvSpPr>
        <xdr:spPr>
          <a:xfrm>
            <a:off x="1052057" y="6558726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01" name="Rechteck 300"/>
          <xdr:cNvSpPr/>
        </xdr:nvSpPr>
        <xdr:spPr>
          <a:xfrm rot="1920000">
            <a:off x="1124570" y="6591297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02" name="Rechteck 301"/>
          <xdr:cNvSpPr/>
        </xdr:nvSpPr>
        <xdr:spPr>
          <a:xfrm>
            <a:off x="661850" y="6589458"/>
            <a:ext cx="36000" cy="36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1</xdr:col>
      <xdr:colOff>234049</xdr:colOff>
      <xdr:row>6</xdr:row>
      <xdr:rowOff>77732</xdr:rowOff>
    </xdr:from>
    <xdr:to>
      <xdr:col>1</xdr:col>
      <xdr:colOff>1094449</xdr:colOff>
      <xdr:row>6</xdr:row>
      <xdr:rowOff>725732</xdr:rowOff>
    </xdr:to>
    <xdr:grpSp>
      <xdr:nvGrpSpPr>
        <xdr:cNvPr id="3" name="Gruppieren 2"/>
        <xdr:cNvGrpSpPr/>
      </xdr:nvGrpSpPr>
      <xdr:grpSpPr>
        <a:xfrm>
          <a:off x="681724" y="1363607"/>
          <a:ext cx="860400" cy="648000"/>
          <a:chOff x="679900" y="1366647"/>
          <a:chExt cx="860400" cy="648000"/>
        </a:xfrm>
      </xdr:grpSpPr>
      <xdr:grpSp>
        <xdr:nvGrpSpPr>
          <xdr:cNvPr id="120" name="Gruppieren 119"/>
          <xdr:cNvGrpSpPr/>
        </xdr:nvGrpSpPr>
        <xdr:grpSpPr>
          <a:xfrm>
            <a:off x="679900" y="1366647"/>
            <a:ext cx="860400" cy="648000"/>
            <a:chOff x="565547" y="7727159"/>
            <a:chExt cx="861506" cy="690560"/>
          </a:xfrm>
        </xdr:grpSpPr>
        <xdr:sp macro="" textlink="">
          <xdr:nvSpPr>
            <xdr:cNvPr id="121" name="Zylinder 120"/>
            <xdr:cNvSpPr/>
          </xdr:nvSpPr>
          <xdr:spPr>
            <a:xfrm>
              <a:off x="565547" y="7733111"/>
              <a:ext cx="625077" cy="684608"/>
            </a:xfrm>
            <a:prstGeom prst="can">
              <a:avLst>
                <a:gd name="adj" fmla="val 44444"/>
              </a:avLst>
            </a:prstGeom>
            <a:noFill/>
            <a:ln w="12700">
              <a:solidFill>
                <a:schemeClr val="tx1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t">
              <a:noAutofit/>
            </a:bodyPr>
            <a:lstStyle/>
            <a:p>
              <a:pPr marL="0" indent="0" algn="l"/>
              <a:endParaRPr lang="de-DE" sz="10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2" name="Textfeld 121"/>
            <xdr:cNvSpPr txBox="1"/>
          </xdr:nvSpPr>
          <xdr:spPr>
            <a:xfrm>
              <a:off x="1250157" y="8001000"/>
              <a:ext cx="176896" cy="1474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h</a:t>
              </a:r>
            </a:p>
          </xdr:txBody>
        </xdr:sp>
        <xdr:cxnSp macro="">
          <xdr:nvCxnSpPr>
            <xdr:cNvPr id="123" name="Gerade Verbindung 122"/>
            <xdr:cNvCxnSpPr/>
          </xdr:nvCxnSpPr>
          <xdr:spPr>
            <a:xfrm>
              <a:off x="875110" y="7875984"/>
              <a:ext cx="324000" cy="11907"/>
            </a:xfrm>
            <a:prstGeom prst="line">
              <a:avLst/>
            </a:prstGeom>
            <a:noFill/>
            <a:ln w="12700">
              <a:solidFill>
                <a:schemeClr val="tx1"/>
              </a:solidFill>
              <a:tailEnd type="triangle" w="sm" len="med"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24" name="Textfeld 123"/>
            <xdr:cNvSpPr txBox="1"/>
          </xdr:nvSpPr>
          <xdr:spPr>
            <a:xfrm>
              <a:off x="916782" y="7727159"/>
              <a:ext cx="142874" cy="1474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>
              <a:spAutoFit/>
            </a:bodyPr>
            <a:lstStyle/>
            <a:p>
              <a:pPr marL="0" indent="0" algn="ctr"/>
              <a:r>
                <a:rPr lang="de-DE" sz="1000">
                  <a:solidFill>
                    <a:schemeClr val="dk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</a:t>
              </a:r>
            </a:p>
          </xdr:txBody>
        </xdr:sp>
      </xdr:grpSp>
      <xdr:sp macro="" textlink="">
        <xdr:nvSpPr>
          <xdr:cNvPr id="2" name="Bogen 1"/>
          <xdr:cNvSpPr/>
        </xdr:nvSpPr>
        <xdr:spPr>
          <a:xfrm>
            <a:off x="689043" y="1755032"/>
            <a:ext cx="616085" cy="214815"/>
          </a:xfrm>
          <a:prstGeom prst="arc">
            <a:avLst>
              <a:gd name="adj1" fmla="val 10847546"/>
              <a:gd name="adj2" fmla="val 281925"/>
            </a:avLst>
          </a:prstGeom>
          <a:noFill/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showGridLines="0" showRowColHeaders="0" showZeros="0" tabSelected="1" showOutlineSymbols="0" zoomScale="130" zoomScaleNormal="130" workbookViewId="0">
      <selection activeCell="E19" sqref="E19:F19"/>
    </sheetView>
  </sheetViews>
  <sheetFormatPr baseColWidth="10" defaultColWidth="4.7109375" defaultRowHeight="30" customHeight="1" x14ac:dyDescent="0.2"/>
  <cols>
    <col min="1" max="1" width="6.7109375" style="1" customWidth="1"/>
    <col min="2" max="2" width="18.5703125" style="2" customWidth="1"/>
    <col min="3" max="3" width="6.28515625" style="2" customWidth="1"/>
    <col min="4" max="4" width="11.42578125" style="7" customWidth="1"/>
    <col min="5" max="5" width="5.28515625" style="7" customWidth="1"/>
    <col min="6" max="6" width="10" style="31" customWidth="1"/>
    <col min="7" max="7" width="6.140625" style="3" customWidth="1"/>
    <col min="8" max="8" width="11.28515625" style="3" customWidth="1"/>
    <col min="9" max="9" width="5.28515625" style="3" customWidth="1"/>
    <col min="10" max="10" width="8.85546875" style="4" customWidth="1"/>
    <col min="11" max="11" width="8.85546875" style="2" customWidth="1"/>
    <col min="12" max="12" width="2.7109375" style="2" customWidth="1"/>
    <col min="13" max="16384" width="4.7109375" style="2"/>
  </cols>
  <sheetData>
    <row r="1" spans="1:62" ht="6" customHeight="1" thickBot="1" x14ac:dyDescent="0.25">
      <c r="A1" s="16"/>
      <c r="B1" s="17"/>
      <c r="C1" s="17"/>
      <c r="D1" s="23"/>
      <c r="E1" s="23"/>
      <c r="F1" s="27"/>
      <c r="G1" s="18"/>
      <c r="H1" s="18"/>
      <c r="I1" s="18"/>
      <c r="J1" s="19"/>
      <c r="K1" s="20"/>
      <c r="L1" s="21"/>
      <c r="M1" s="5"/>
      <c r="N1" s="5"/>
      <c r="O1" s="5"/>
    </row>
    <row r="2" spans="1:62" ht="21" customHeight="1" thickBot="1" x14ac:dyDescent="0.25">
      <c r="A2" s="68" t="s">
        <v>19</v>
      </c>
      <c r="B2" s="10"/>
      <c r="C2" s="11"/>
      <c r="D2" s="24"/>
      <c r="E2" s="24"/>
      <c r="F2" s="28"/>
      <c r="G2" s="12"/>
      <c r="H2" s="12"/>
      <c r="I2" s="12"/>
      <c r="J2" s="13" t="s">
        <v>0</v>
      </c>
      <c r="K2" s="65" t="str">
        <f>IF(SUM(K7:K18)=0,"",SUM(K7:K18))</f>
        <v/>
      </c>
      <c r="L2" s="22"/>
      <c r="M2" s="5"/>
      <c r="N2" s="5"/>
      <c r="O2" s="5"/>
      <c r="P2" s="5"/>
      <c r="Q2" s="5"/>
      <c r="R2" s="5"/>
    </row>
    <row r="3" spans="1:62" ht="21" customHeight="1" thickBot="1" x14ac:dyDescent="0.25">
      <c r="A3" s="69" t="s">
        <v>30</v>
      </c>
      <c r="B3" s="14"/>
      <c r="C3" s="15"/>
      <c r="D3" s="25"/>
      <c r="E3" s="25"/>
      <c r="F3" s="28"/>
      <c r="G3" s="12"/>
      <c r="H3" s="12"/>
      <c r="I3" s="12"/>
      <c r="J3" s="13" t="s">
        <v>1</v>
      </c>
      <c r="K3" s="66" t="str">
        <f>IF(K2="","",K2/Loesung!I73)</f>
        <v/>
      </c>
      <c r="L3" s="22"/>
      <c r="M3" s="5"/>
      <c r="N3" s="5"/>
      <c r="O3" s="5"/>
      <c r="P3" s="5"/>
      <c r="Q3" s="5"/>
      <c r="R3" s="5"/>
    </row>
    <row r="4" spans="1:62" ht="6" customHeight="1" x14ac:dyDescent="0.2">
      <c r="A4" s="32"/>
      <c r="B4" s="33"/>
      <c r="C4" s="33"/>
      <c r="D4" s="34"/>
      <c r="E4" s="34"/>
      <c r="F4" s="35"/>
      <c r="G4" s="36"/>
      <c r="H4" s="36"/>
      <c r="I4" s="36"/>
      <c r="J4" s="13"/>
      <c r="K4" s="34"/>
      <c r="L4" s="37"/>
      <c r="M4" s="5"/>
      <c r="N4" s="5"/>
      <c r="O4" s="5"/>
      <c r="P4" s="5"/>
      <c r="Q4" s="5"/>
      <c r="R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ht="30" customHeight="1" x14ac:dyDescent="0.2">
      <c r="A5" s="76" t="s">
        <v>26</v>
      </c>
      <c r="B5" s="52"/>
      <c r="C5" s="54"/>
      <c r="D5" s="77" t="s">
        <v>27</v>
      </c>
      <c r="E5" s="61"/>
      <c r="F5" s="64"/>
      <c r="G5" s="52"/>
      <c r="H5" s="54"/>
      <c r="I5" s="64"/>
      <c r="J5" s="54"/>
      <c r="K5" s="38"/>
      <c r="L5" s="39"/>
      <c r="N5" s="5"/>
      <c r="O5" s="5"/>
      <c r="P5" s="5"/>
      <c r="Q5" s="5"/>
      <c r="R5" s="5"/>
    </row>
    <row r="6" spans="1:62" ht="17.25" customHeight="1" x14ac:dyDescent="0.25">
      <c r="A6" s="55" t="s">
        <v>21</v>
      </c>
      <c r="B6" s="40"/>
      <c r="C6" s="41"/>
      <c r="D6" s="42"/>
      <c r="E6" s="42"/>
      <c r="F6" s="43"/>
      <c r="G6" s="44"/>
      <c r="H6" s="44"/>
      <c r="I6" s="44"/>
      <c r="J6" s="45"/>
      <c r="K6" s="50" t="s">
        <v>2</v>
      </c>
      <c r="L6" s="46"/>
      <c r="N6" s="5"/>
      <c r="O6" s="5"/>
      <c r="P6" s="5"/>
      <c r="Q6" s="5"/>
      <c r="R6" s="5"/>
    </row>
    <row r="7" spans="1:62" ht="63" customHeight="1" x14ac:dyDescent="0.2">
      <c r="A7" s="51" t="str">
        <f>Loesung!C61</f>
        <v>1.</v>
      </c>
      <c r="B7" s="71"/>
      <c r="C7" s="57" t="s">
        <v>18</v>
      </c>
      <c r="D7" s="60">
        <f>Loesung!D61</f>
        <v>5</v>
      </c>
      <c r="E7" s="57" t="s">
        <v>22</v>
      </c>
      <c r="F7" s="60">
        <f>Loesung!E61</f>
        <v>12</v>
      </c>
      <c r="G7" s="58" t="s">
        <v>20</v>
      </c>
      <c r="H7" s="70"/>
      <c r="I7" s="94" t="s">
        <v>28</v>
      </c>
      <c r="J7" s="47" t="str">
        <f>IF(H7="","",IF(H7=Loesung!G61,"Richtig!","Falsch!"))</f>
        <v/>
      </c>
      <c r="K7" s="47">
        <f>IF(D7="","",IF(H7=Loesung!G61,Loesung!I61,0))</f>
        <v>0</v>
      </c>
      <c r="L7" s="48"/>
      <c r="N7" s="5"/>
      <c r="O7" s="5"/>
      <c r="P7" s="5"/>
      <c r="Q7" s="5"/>
      <c r="R7" s="5"/>
    </row>
    <row r="8" spans="1:62" ht="63" customHeight="1" x14ac:dyDescent="0.2">
      <c r="A8" s="51" t="str">
        <f>Loesung!C62</f>
        <v>2.</v>
      </c>
      <c r="B8" s="71"/>
      <c r="C8" s="57" t="s">
        <v>18</v>
      </c>
      <c r="D8" s="60">
        <f>Loesung!D62</f>
        <v>8</v>
      </c>
      <c r="E8" s="57" t="s">
        <v>22</v>
      </c>
      <c r="F8" s="60">
        <f>Loesung!E62</f>
        <v>10</v>
      </c>
      <c r="G8" s="58" t="s">
        <v>20</v>
      </c>
      <c r="H8" s="70"/>
      <c r="I8" s="94" t="s">
        <v>28</v>
      </c>
      <c r="J8" s="47" t="str">
        <f>IF(H8="","",IF(H8=Loesung!G62,"Richtig!","Falsch!"))</f>
        <v/>
      </c>
      <c r="K8" s="47">
        <f>IF(D8="","",IF(H8=Loesung!G62,Loesung!I62,0))</f>
        <v>0</v>
      </c>
      <c r="L8" s="48"/>
      <c r="N8" s="5"/>
      <c r="O8" s="5"/>
      <c r="P8" s="5"/>
      <c r="Q8" s="5"/>
      <c r="R8" s="5"/>
    </row>
    <row r="9" spans="1:62" ht="63" customHeight="1" x14ac:dyDescent="0.2">
      <c r="A9" s="51" t="str">
        <f>Loesung!C63</f>
        <v>3.</v>
      </c>
      <c r="B9" s="71"/>
      <c r="C9" s="57" t="s">
        <v>20</v>
      </c>
      <c r="D9" s="67">
        <f>Loesung!D63</f>
        <v>314</v>
      </c>
      <c r="E9" s="57" t="s">
        <v>22</v>
      </c>
      <c r="F9" s="60">
        <f>Loesung!E63</f>
        <v>4</v>
      </c>
      <c r="G9" s="58" t="s">
        <v>18</v>
      </c>
      <c r="H9" s="70"/>
      <c r="I9" s="94" t="s">
        <v>29</v>
      </c>
      <c r="J9" s="47" t="str">
        <f>IF(H9="","",IF(H9=Loesung!G63,"Richtig!","Falsch!"))</f>
        <v/>
      </c>
      <c r="K9" s="47">
        <f>IF(D9="","",IF(H9=Loesung!G63,Loesung!I63,0))</f>
        <v>0</v>
      </c>
      <c r="L9" s="48"/>
    </row>
    <row r="10" spans="1:62" ht="63" customHeight="1" x14ac:dyDescent="0.2">
      <c r="A10" s="51" t="str">
        <f>Loesung!C64</f>
        <v>4.</v>
      </c>
      <c r="B10" s="63"/>
      <c r="C10" s="56" t="s">
        <v>20</v>
      </c>
      <c r="D10" s="67">
        <f>Loesung!D64</f>
        <v>628</v>
      </c>
      <c r="E10" s="57" t="s">
        <v>22</v>
      </c>
      <c r="F10" s="60">
        <f>Loesung!E64</f>
        <v>5</v>
      </c>
      <c r="G10" s="58" t="s">
        <v>18</v>
      </c>
      <c r="H10" s="70"/>
      <c r="I10" s="95" t="s">
        <v>29</v>
      </c>
      <c r="J10" s="47" t="str">
        <f>IF(H10="","",IF(H10=Loesung!G64,"Richtig!","Falsch!"))</f>
        <v/>
      </c>
      <c r="K10" s="47">
        <f>IF(D10="","",IF(H10=Loesung!G64,Loesung!I64,0))</f>
        <v>0</v>
      </c>
      <c r="L10" s="49"/>
    </row>
    <row r="11" spans="1:62" ht="63" customHeight="1" x14ac:dyDescent="0.2">
      <c r="A11" s="51" t="str">
        <f>Loesung!C65</f>
        <v>5.</v>
      </c>
      <c r="B11" s="71"/>
      <c r="C11" s="57" t="s">
        <v>20</v>
      </c>
      <c r="D11" s="67">
        <f>Loesung!D65</f>
        <v>400</v>
      </c>
      <c r="E11" s="57" t="s">
        <v>18</v>
      </c>
      <c r="F11" s="60">
        <f>Loesung!E65</f>
        <v>5</v>
      </c>
      <c r="G11" s="58" t="s">
        <v>22</v>
      </c>
      <c r="H11" s="70"/>
      <c r="I11" s="95" t="s">
        <v>29</v>
      </c>
      <c r="J11" s="47" t="str">
        <f>IF(H11="","",IF(H11=Loesung!G65,"Richtig!","Falsch!"))</f>
        <v/>
      </c>
      <c r="K11" s="47">
        <f>IF(D11="","",IF(H11=Loesung!G65,Loesung!I65,0))</f>
        <v>0</v>
      </c>
      <c r="L11" s="48"/>
    </row>
    <row r="12" spans="1:62" ht="63" customHeight="1" x14ac:dyDescent="0.2">
      <c r="A12" s="51" t="str">
        <f>Loesung!C66</f>
        <v>6.</v>
      </c>
      <c r="B12" s="71"/>
      <c r="C12" s="57" t="s">
        <v>20</v>
      </c>
      <c r="D12" s="67">
        <f>Loesung!D66</f>
        <v>500</v>
      </c>
      <c r="E12" s="57" t="s">
        <v>18</v>
      </c>
      <c r="F12" s="60">
        <f>Loesung!E66</f>
        <v>7</v>
      </c>
      <c r="G12" s="58" t="s">
        <v>22</v>
      </c>
      <c r="H12" s="70"/>
      <c r="I12" s="95" t="s">
        <v>29</v>
      </c>
      <c r="J12" s="47" t="str">
        <f>IF(H12="","",IF(H12=Loesung!G66,"Richtig!","Falsch!"))</f>
        <v/>
      </c>
      <c r="K12" s="47">
        <f>IF(D12="","",IF(H12=Loesung!G66,Loesung!I66,0))</f>
        <v>0</v>
      </c>
      <c r="L12" s="48"/>
    </row>
    <row r="13" spans="1:62" ht="63" customHeight="1" x14ac:dyDescent="0.2">
      <c r="A13" s="51" t="str">
        <f>Loesung!C67</f>
        <v>7.</v>
      </c>
      <c r="B13" s="71"/>
      <c r="C13" s="57" t="s">
        <v>18</v>
      </c>
      <c r="D13" s="60">
        <f>Loesung!D67</f>
        <v>3</v>
      </c>
      <c r="E13" s="72" t="s">
        <v>22</v>
      </c>
      <c r="F13" s="60">
        <f>Loesung!E67</f>
        <v>8</v>
      </c>
      <c r="G13" s="58" t="s">
        <v>20</v>
      </c>
      <c r="H13" s="70"/>
      <c r="I13" s="94" t="s">
        <v>28</v>
      </c>
      <c r="J13" s="47" t="str">
        <f>IF(H13="","",IF(H13=Loesung!G67,"Richtig!","Falsch!"))</f>
        <v/>
      </c>
      <c r="K13" s="47" t="str">
        <f>IF(H13="","",IF(H13=Loesung!G67,Loesung!I67,0))</f>
        <v/>
      </c>
      <c r="L13" s="48"/>
    </row>
    <row r="14" spans="1:62" ht="63" customHeight="1" x14ac:dyDescent="0.2">
      <c r="A14" s="51" t="str">
        <f>Loesung!C68</f>
        <v>8.</v>
      </c>
      <c r="B14" s="71"/>
      <c r="C14" s="73" t="s">
        <v>18</v>
      </c>
      <c r="D14" s="60">
        <f>Loesung!D68</f>
        <v>5</v>
      </c>
      <c r="E14" s="72" t="s">
        <v>22</v>
      </c>
      <c r="F14" s="60">
        <f>Loesung!E68</f>
        <v>10</v>
      </c>
      <c r="G14" s="58" t="s">
        <v>20</v>
      </c>
      <c r="H14" s="70"/>
      <c r="I14" s="94" t="s">
        <v>28</v>
      </c>
      <c r="J14" s="47" t="str">
        <f>IF(H14="","",IF(H14=Loesung!G68,"Richtig!","Falsch!"))</f>
        <v/>
      </c>
      <c r="K14" s="47" t="str">
        <f>IF(H14="","",IF(H14=Loesung!G68,Loesung!I68,0))</f>
        <v/>
      </c>
      <c r="L14" s="48"/>
    </row>
    <row r="15" spans="1:62" ht="63" customHeight="1" x14ac:dyDescent="0.2">
      <c r="A15" s="51" t="str">
        <f>Loesung!C69</f>
        <v>9.</v>
      </c>
      <c r="B15" s="71"/>
      <c r="C15" s="57" t="s">
        <v>20</v>
      </c>
      <c r="D15" s="67">
        <f>Loesung!D69</f>
        <v>104.67</v>
      </c>
      <c r="E15" s="57" t="s">
        <v>22</v>
      </c>
      <c r="F15" s="60">
        <f>Loesung!E69</f>
        <v>12</v>
      </c>
      <c r="G15" s="58" t="s">
        <v>18</v>
      </c>
      <c r="H15" s="70"/>
      <c r="I15" s="94" t="s">
        <v>29</v>
      </c>
      <c r="J15" s="47" t="str">
        <f>IF(H15="","",IF(H15=Loesung!G69,"Richtig!","Falsch!"))</f>
        <v/>
      </c>
      <c r="K15" s="47">
        <f>IF(D15="","",IF(H15=Loesung!G69,Loesung!I69,0))</f>
        <v>0</v>
      </c>
      <c r="L15" s="48"/>
    </row>
    <row r="16" spans="1:62" ht="63" customHeight="1" x14ac:dyDescent="0.2">
      <c r="A16" s="51" t="str">
        <f>Loesung!C70</f>
        <v>10.</v>
      </c>
      <c r="B16" s="71"/>
      <c r="C16" s="57" t="s">
        <v>20</v>
      </c>
      <c r="D16" s="67">
        <f>Loesung!D70</f>
        <v>150</v>
      </c>
      <c r="E16" s="57" t="s">
        <v>22</v>
      </c>
      <c r="F16" s="60">
        <f>Loesung!E70</f>
        <v>10</v>
      </c>
      <c r="G16" s="58" t="s">
        <v>18</v>
      </c>
      <c r="H16" s="70"/>
      <c r="I16" s="94" t="s">
        <v>29</v>
      </c>
      <c r="J16" s="47" t="str">
        <f>IF(H16="","",IF(H16=Loesung!G70,"Richtig!","Falsch!"))</f>
        <v/>
      </c>
      <c r="K16" s="47">
        <f>IF(D16="","",IF(H16=Loesung!G70,Loesung!I70,0))</f>
        <v>0</v>
      </c>
      <c r="L16" s="48"/>
    </row>
    <row r="17" spans="1:12" ht="63" customHeight="1" x14ac:dyDescent="0.2">
      <c r="A17" s="51" t="str">
        <f>Loesung!C71</f>
        <v>11.</v>
      </c>
      <c r="B17" s="71"/>
      <c r="C17" s="57" t="s">
        <v>20</v>
      </c>
      <c r="D17" s="67">
        <f>Loesung!D71</f>
        <v>200</v>
      </c>
      <c r="E17" s="57" t="s">
        <v>18</v>
      </c>
      <c r="F17" s="60">
        <f>Loesung!E71</f>
        <v>5</v>
      </c>
      <c r="G17" s="58" t="s">
        <v>22</v>
      </c>
      <c r="H17" s="70"/>
      <c r="I17" s="94" t="s">
        <v>29</v>
      </c>
      <c r="J17" s="47" t="str">
        <f>IF(H17="","",IF(H17=Loesung!G71,"Richtig!","Falsch!"))</f>
        <v/>
      </c>
      <c r="K17" s="47">
        <f>IF(D17="","",IF(H17=Loesung!G71,Loesung!I71,0))</f>
        <v>0</v>
      </c>
      <c r="L17" s="48"/>
    </row>
    <row r="18" spans="1:12" ht="63" customHeight="1" x14ac:dyDescent="0.2">
      <c r="A18" s="51" t="str">
        <f>Loesung!C72</f>
        <v>12.</v>
      </c>
      <c r="B18" s="71"/>
      <c r="C18" s="57" t="s">
        <v>20</v>
      </c>
      <c r="D18" s="67">
        <f>Loesung!D72</f>
        <v>80</v>
      </c>
      <c r="E18" s="57" t="s">
        <v>18</v>
      </c>
      <c r="F18" s="60">
        <f>Loesung!E72</f>
        <v>3</v>
      </c>
      <c r="G18" s="58" t="s">
        <v>22</v>
      </c>
      <c r="H18" s="70"/>
      <c r="I18" s="94" t="s">
        <v>29</v>
      </c>
      <c r="J18" s="47" t="str">
        <f>IF(H18="","",IF(H18=Loesung!G72,"Richtig!","Falsch!"))</f>
        <v/>
      </c>
      <c r="K18" s="47">
        <f>IF(D18="","",IF(H18=Loesung!G72,Loesung!I72,0))</f>
        <v>0</v>
      </c>
      <c r="L18" s="74"/>
    </row>
    <row r="19" spans="1:12" ht="25.15" customHeight="1" x14ac:dyDescent="0.2">
      <c r="A19" s="75" t="s">
        <v>3</v>
      </c>
      <c r="B19" s="89"/>
      <c r="C19" s="89"/>
      <c r="D19" s="90"/>
      <c r="E19" s="91" t="s">
        <v>17</v>
      </c>
      <c r="F19" s="92"/>
      <c r="G19" s="93"/>
      <c r="H19" s="89"/>
      <c r="I19" s="90"/>
      <c r="J19" s="53" t="s">
        <v>4</v>
      </c>
      <c r="K19" s="59" t="str">
        <f>IF(K2="","",IF(K3&gt;=87.5%,1,IF(K3&gt;=75%,2,IF(K3&gt;=65%,3,IF(K3&gt;=45%,4,IF(K3&gt;=30%,5,6))))))</f>
        <v/>
      </c>
      <c r="L19" s="62"/>
    </row>
    <row r="20" spans="1:12" ht="12" customHeight="1" x14ac:dyDescent="0.2">
      <c r="D20" s="26"/>
      <c r="E20" s="26"/>
      <c r="F20" s="29"/>
      <c r="G20" s="6"/>
      <c r="H20" s="6"/>
      <c r="I20" s="6"/>
    </row>
    <row r="21" spans="1:12" ht="30" customHeight="1" x14ac:dyDescent="0.2">
      <c r="B21" s="7"/>
      <c r="D21" s="26"/>
      <c r="E21" s="26"/>
      <c r="F21" s="30"/>
      <c r="G21" s="8"/>
      <c r="H21" s="8"/>
      <c r="I21" s="8"/>
    </row>
    <row r="22" spans="1:12" ht="30" customHeight="1" x14ac:dyDescent="0.2">
      <c r="D22" s="26"/>
      <c r="E22" s="26"/>
      <c r="F22" s="29"/>
      <c r="G22" s="6"/>
      <c r="H22" s="6"/>
      <c r="I22" s="6"/>
      <c r="J22" s="9"/>
    </row>
    <row r="23" spans="1:12" ht="30" customHeight="1" x14ac:dyDescent="0.2">
      <c r="F23" s="30"/>
      <c r="G23" s="8"/>
      <c r="H23" s="8"/>
      <c r="I23" s="8"/>
    </row>
    <row r="25" spans="1:12" ht="30" customHeight="1" x14ac:dyDescent="0.2">
      <c r="F25" s="30"/>
      <c r="G25" s="8"/>
      <c r="H25" s="8"/>
      <c r="I25" s="8"/>
    </row>
    <row r="26" spans="1:12" ht="30" customHeight="1" x14ac:dyDescent="0.2">
      <c r="F26" s="30"/>
      <c r="G26" s="8"/>
      <c r="H26" s="8"/>
      <c r="I26" s="8"/>
    </row>
    <row r="27" spans="1:12" ht="30" customHeight="1" x14ac:dyDescent="0.2">
      <c r="F27" s="30"/>
      <c r="G27" s="8"/>
      <c r="H27" s="8"/>
      <c r="I27" s="8"/>
    </row>
  </sheetData>
  <sheetProtection password="EA72" sheet="1" objects="1" scenarios="1"/>
  <mergeCells count="3">
    <mergeCell ref="B19:D19"/>
    <mergeCell ref="E19:F19"/>
    <mergeCell ref="G19:I19"/>
  </mergeCells>
  <phoneticPr fontId="0" type="noConversion"/>
  <printOptions horizontalCentered="1" verticalCentered="1"/>
  <pageMargins left="0.39370078740157483" right="0.39370078740157483" top="0.47244094488188981" bottom="0.47244094488188981" header="0.31496062992125984" footer="0.31496062992125984"/>
  <pageSetup paperSize="9" scale="90" firstPageNumber="0" orientation="portrait" horizontalDpi="4294967293" verticalDpi="300" r:id="rId1"/>
  <headerFooter alignWithMargins="0">
    <oddHeader>&amp;CAufgaben zur Mathematik</oddHeader>
    <oddFooter>&amp;C&amp;8www.matheaktiv.de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1:K73"/>
  <sheetViews>
    <sheetView showGridLines="0" showRowColHeaders="0" showZeros="0" showOutlineSymbols="0" zoomScale="190" zoomScaleNormal="190" workbookViewId="0">
      <pane xSplit="21" ySplit="21" topLeftCell="V22" activePane="bottomRight" state="frozen"/>
      <selection pane="topRight" activeCell="V1" sqref="V1"/>
      <selection pane="bottomLeft" activeCell="A22" sqref="A22"/>
      <selection pane="bottomRight" activeCell="C2" sqref="C2"/>
    </sheetView>
  </sheetViews>
  <sheetFormatPr baseColWidth="10" defaultColWidth="15.7109375" defaultRowHeight="36" customHeight="1" x14ac:dyDescent="0.2"/>
  <cols>
    <col min="1" max="5" width="15.7109375" style="81"/>
    <col min="6" max="6" width="15.7109375" style="87"/>
    <col min="7" max="7" width="15.7109375" style="88"/>
    <col min="8" max="8" width="15.7109375" style="87"/>
    <col min="9" max="16384" width="15.7109375" style="81"/>
  </cols>
  <sheetData>
    <row r="61" spans="3:11" ht="36" customHeight="1" x14ac:dyDescent="0.2">
      <c r="C61" s="78" t="s">
        <v>5</v>
      </c>
      <c r="D61" s="79">
        <v>5</v>
      </c>
      <c r="E61" s="79">
        <v>12</v>
      </c>
      <c r="F61" s="79"/>
      <c r="G61" s="80">
        <v>942.48</v>
      </c>
      <c r="H61" s="79"/>
      <c r="I61" s="79">
        <v>1</v>
      </c>
    </row>
    <row r="62" spans="3:11" ht="36" customHeight="1" x14ac:dyDescent="0.2">
      <c r="C62" s="78" t="s">
        <v>6</v>
      </c>
      <c r="D62" s="79">
        <v>8</v>
      </c>
      <c r="E62" s="79">
        <v>10</v>
      </c>
      <c r="F62" s="79"/>
      <c r="G62" s="80">
        <v>2010.62</v>
      </c>
      <c r="H62" s="79"/>
      <c r="I62" s="79">
        <v>1</v>
      </c>
      <c r="K62" s="82"/>
    </row>
    <row r="63" spans="3:11" ht="36" customHeight="1" x14ac:dyDescent="0.2">
      <c r="C63" s="78" t="s">
        <v>7</v>
      </c>
      <c r="D63" s="79">
        <v>314</v>
      </c>
      <c r="E63" s="79">
        <v>4</v>
      </c>
      <c r="F63" s="79"/>
      <c r="G63" s="80">
        <v>5</v>
      </c>
      <c r="H63" s="79"/>
      <c r="I63" s="79">
        <v>1</v>
      </c>
    </row>
    <row r="64" spans="3:11" ht="36" customHeight="1" x14ac:dyDescent="0.2">
      <c r="C64" s="78" t="s">
        <v>8</v>
      </c>
      <c r="D64" s="79">
        <v>628</v>
      </c>
      <c r="E64" s="79">
        <v>5</v>
      </c>
      <c r="F64" s="79"/>
      <c r="G64" s="80">
        <v>6.32</v>
      </c>
      <c r="H64" s="79"/>
      <c r="I64" s="79">
        <v>1</v>
      </c>
    </row>
    <row r="65" spans="3:9" ht="36" customHeight="1" x14ac:dyDescent="0.2">
      <c r="C65" s="78" t="s">
        <v>9</v>
      </c>
      <c r="D65" s="79">
        <v>400</v>
      </c>
      <c r="E65" s="79">
        <v>5</v>
      </c>
      <c r="F65" s="79"/>
      <c r="G65" s="80">
        <v>5.09</v>
      </c>
      <c r="H65" s="79"/>
      <c r="I65" s="79">
        <v>1</v>
      </c>
    </row>
    <row r="66" spans="3:9" ht="36" customHeight="1" x14ac:dyDescent="0.2">
      <c r="C66" s="78" t="s">
        <v>10</v>
      </c>
      <c r="D66" s="79">
        <v>500</v>
      </c>
      <c r="E66" s="79">
        <v>7</v>
      </c>
      <c r="F66" s="79"/>
      <c r="G66" s="80">
        <v>3.25</v>
      </c>
      <c r="H66" s="79"/>
      <c r="I66" s="79">
        <v>1</v>
      </c>
    </row>
    <row r="67" spans="3:9" ht="36" customHeight="1" x14ac:dyDescent="0.2">
      <c r="C67" s="78" t="s">
        <v>11</v>
      </c>
      <c r="D67" s="79">
        <v>3</v>
      </c>
      <c r="E67" s="79">
        <v>8</v>
      </c>
      <c r="F67" s="83" t="s">
        <v>23</v>
      </c>
      <c r="G67" s="80">
        <v>75.400000000000006</v>
      </c>
      <c r="H67" s="79"/>
      <c r="I67" s="79">
        <v>1</v>
      </c>
    </row>
    <row r="68" spans="3:9" ht="36" customHeight="1" x14ac:dyDescent="0.2">
      <c r="C68" s="78" t="s">
        <v>12</v>
      </c>
      <c r="D68" s="79">
        <v>5</v>
      </c>
      <c r="E68" s="79">
        <v>10</v>
      </c>
      <c r="F68" s="83" t="s">
        <v>23</v>
      </c>
      <c r="G68" s="80">
        <v>261.8</v>
      </c>
      <c r="H68" s="79"/>
      <c r="I68" s="79">
        <v>1</v>
      </c>
    </row>
    <row r="69" spans="3:9" ht="36" customHeight="1" x14ac:dyDescent="0.2">
      <c r="C69" s="78" t="s">
        <v>13</v>
      </c>
      <c r="D69" s="79">
        <v>104.67</v>
      </c>
      <c r="E69" s="79">
        <v>12</v>
      </c>
      <c r="F69" s="84" t="s">
        <v>25</v>
      </c>
      <c r="G69" s="80">
        <v>2.89</v>
      </c>
      <c r="H69" s="79"/>
      <c r="I69" s="79">
        <v>1</v>
      </c>
    </row>
    <row r="70" spans="3:9" ht="36" customHeight="1" x14ac:dyDescent="0.2">
      <c r="C70" s="78" t="s">
        <v>14</v>
      </c>
      <c r="D70" s="79">
        <v>150</v>
      </c>
      <c r="E70" s="79">
        <v>10</v>
      </c>
      <c r="F70" s="84" t="s">
        <v>25</v>
      </c>
      <c r="G70" s="80">
        <v>3.78</v>
      </c>
      <c r="H70" s="79"/>
      <c r="I70" s="79">
        <v>1</v>
      </c>
    </row>
    <row r="71" spans="3:9" ht="36" customHeight="1" x14ac:dyDescent="0.2">
      <c r="C71" s="78" t="s">
        <v>15</v>
      </c>
      <c r="D71" s="79">
        <v>200</v>
      </c>
      <c r="E71" s="79">
        <v>5</v>
      </c>
      <c r="F71" s="84" t="s">
        <v>24</v>
      </c>
      <c r="G71" s="80">
        <v>7.64</v>
      </c>
      <c r="H71" s="79"/>
      <c r="I71" s="79">
        <v>1</v>
      </c>
    </row>
    <row r="72" spans="3:9" ht="36" customHeight="1" x14ac:dyDescent="0.2">
      <c r="C72" s="78" t="s">
        <v>16</v>
      </c>
      <c r="D72" s="79">
        <v>80</v>
      </c>
      <c r="E72" s="79">
        <v>3</v>
      </c>
      <c r="F72" s="84" t="s">
        <v>24</v>
      </c>
      <c r="G72" s="80">
        <v>8.49</v>
      </c>
      <c r="H72" s="79"/>
      <c r="I72" s="79">
        <v>1</v>
      </c>
    </row>
    <row r="73" spans="3:9" ht="36" customHeight="1" x14ac:dyDescent="0.2">
      <c r="D73" s="85"/>
      <c r="E73" s="85"/>
      <c r="F73" s="85"/>
      <c r="G73" s="86"/>
      <c r="H73" s="85"/>
      <c r="I73" s="85">
        <f>SUM(I61:I72)</f>
        <v>12</v>
      </c>
    </row>
  </sheetData>
  <sheetProtection password="EA72" sheet="1" objects="1" scenarios="1"/>
  <phoneticPr fontId="0" type="noConversion"/>
  <pageMargins left="0.70866141732283472" right="0.70866141732283472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Körperberechnungen</vt:lpstr>
      <vt:lpstr>Loesung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Danese</dc:creator>
  <cp:lastModifiedBy>Mercedes Danese</cp:lastModifiedBy>
  <cp:lastPrinted>2018-01-26T09:38:12Z</cp:lastPrinted>
  <dcterms:created xsi:type="dcterms:W3CDTF">2013-04-17T12:58:21Z</dcterms:created>
  <dcterms:modified xsi:type="dcterms:W3CDTF">2018-07-18T11:38:05Z</dcterms:modified>
</cp:coreProperties>
</file>