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25605" windowHeight="13860" tabRatio="986" activeTab="0"/>
  </bookViews>
  <sheets>
    <sheet name="Aufgab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<sst xmlns="http://schemas.openxmlformats.org/spreadsheetml/2006/main" count="85" uniqueCount="50">
  <si>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Erreichte Punktzahl:  </t>
  </si>
  <si>
    <t xml:space="preserve">Ergebnis in Prozent:  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</si>
  <si>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</si>
  <si>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</si>
  <si>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</si>
  <si>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</si>
  <si>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</si>
  <si>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</si>
  <si>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</si>
  <si>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</si>
  <si>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</si>
  <si>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</si>
  <si>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</si>
  <si>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</si>
  <si>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</si>
  <si>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</si>
  <si>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</si>
  <si>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</si>
  <si>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</si>
  <si>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</si>
  <si>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</si>
  <si>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 xml:space="preserve">Note:  </t>
  </si>
  <si>
    <t>Aufgabe</t>
  </si>
  <si>
    <t>Lösung</t>
  </si>
  <si>
    <t>Punkte</t>
  </si>
  <si>
    <t>Summe:</t>
  </si>
  <si>
    <t>Grundrechenarten</t>
  </si>
  <si>
    <t>=</t>
  </si>
  <si>
    <r>
      <rPr>
        <b/>
        <sz val="12"/>
        <color indexed="18"/>
        <rFont val="Arial"/>
        <family val="2"/>
      </rPr>
      <t>Berechnen Sie die Ergebnisse unter Beachtung der Rechenregeln:</t>
    </r>
    <r>
      <rPr>
        <b/>
        <sz val="14"/>
        <color indexed="1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Nebenrechnungen sind auf einem eigenen Blatt ohne Taschenrechner durchzuführen!</t>
    </r>
  </si>
  <si>
    <t>0,429403 + 231,402</t>
  </si>
  <si>
    <t>43,899 + 0,002</t>
  </si>
  <si>
    <t>0,8965 – 0,5432</t>
  </si>
  <si>
    <t>6,7033 – 5,0266</t>
  </si>
  <si>
    <t>0,8335 + 5,330301</t>
  </si>
  <si>
    <t>1234 · 11</t>
  </si>
  <si>
    <t>5302 · 320</t>
  </si>
  <si>
    <t>2,52 · 1,25</t>
  </si>
  <si>
    <t>3,4 · 3,21</t>
  </si>
  <si>
    <t>5,05 · 0,23</t>
  </si>
  <si>
    <t>2208 : 96</t>
  </si>
  <si>
    <t>540 : 12</t>
  </si>
  <si>
    <t>10,81 : 2,3</t>
  </si>
  <si>
    <t>22,01 : 6,2</t>
  </si>
  <si>
    <t>8336,8 : 34</t>
  </si>
  <si>
    <t>234,34 + 87,87</t>
  </si>
  <si>
    <t>7,7154 : 2,31</t>
  </si>
  <si>
    <r>
      <t xml:space="preserve">4525 </t>
    </r>
    <r>
      <rPr>
        <sz val="11"/>
        <color indexed="9"/>
        <rFont val="Calibri"/>
        <family val="2"/>
      </rPr>
      <t>· 95</t>
    </r>
  </si>
  <si>
    <t>Dezimalzahlen und ganzen Zahlen</t>
  </si>
  <si>
    <t xml:space="preserve">Name:  </t>
  </si>
  <si>
    <t xml:space="preserve">Datum: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</si>
</sst>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0.000"/>
    <numFmt numFmtId="204" formatCode="#,##0.0000"/>
    <numFmt numFmtId="205" formatCode="[$-407]dddd\,\ d\.\ mmmm\ yyyy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  <numFmt numFmtId="213" formatCode="#,##0.000000000000"/>
    <numFmt numFmtId="214" formatCode="0.0000000000000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u val="single"/>
      <sz val="12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9" fillId="0" borderId="13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right" vertical="center"/>
      <protection hidden="1"/>
    </xf>
    <xf numFmtId="0" fontId="12" fillId="34" borderId="18" xfId="0" applyNumberFormat="1" applyFont="1" applyFill="1" applyBorder="1" applyAlignment="1" applyProtection="1">
      <alignment horizontal="center" vertical="center"/>
      <protection hidden="1"/>
    </xf>
    <xf numFmtId="9" fontId="12" fillId="34" borderId="18" xfId="49" applyFont="1" applyFill="1" applyBorder="1" applyAlignment="1" applyProtection="1">
      <alignment horizontal="center" vertical="center"/>
      <protection hidden="1"/>
    </xf>
    <xf numFmtId="0" fontId="16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3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center" wrapText="1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37" fillId="33" borderId="15" xfId="0" applyNumberFormat="1" applyFont="1" applyFill="1" applyBorder="1" applyAlignment="1" applyProtection="1">
      <alignment horizontal="right" vertical="center"/>
      <protection hidden="1"/>
    </xf>
    <xf numFmtId="0" fontId="38" fillId="35" borderId="0" xfId="0" applyNumberFormat="1" applyFont="1" applyFill="1" applyBorder="1" applyAlignment="1" applyProtection="1">
      <alignment horizontal="right" vertical="center"/>
      <protection hidden="1"/>
    </xf>
    <xf numFmtId="0" fontId="38" fillId="33" borderId="0" xfId="0" applyNumberFormat="1" applyFont="1" applyFill="1" applyBorder="1" applyAlignment="1" applyProtection="1">
      <alignment horizontal="right" vertical="center"/>
      <protection hidden="1"/>
    </xf>
    <xf numFmtId="0" fontId="37" fillId="33" borderId="17" xfId="0" applyNumberFormat="1" applyFont="1" applyFill="1" applyBorder="1" applyAlignment="1" applyProtection="1">
      <alignment horizontal="right" vertical="center"/>
      <protection hidden="1"/>
    </xf>
    <xf numFmtId="0" fontId="37" fillId="0" borderId="0" xfId="0" applyNumberFormat="1" applyFont="1" applyFill="1" applyBorder="1" applyAlignment="1" applyProtection="1">
      <alignment horizontal="right"/>
      <protection hidden="1"/>
    </xf>
    <xf numFmtId="0" fontId="37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207" fontId="6" fillId="0" borderId="21" xfId="0" applyNumberFormat="1" applyFont="1" applyFill="1" applyBorder="1" applyAlignment="1" applyProtection="1">
      <alignment horizontal="left" indent="2"/>
      <protection locked="0"/>
    </xf>
    <xf numFmtId="203" fontId="6" fillId="0" borderId="21" xfId="0" applyNumberFormat="1" applyFont="1" applyFill="1" applyBorder="1" applyAlignment="1" applyProtection="1">
      <alignment horizontal="left" indent="2"/>
      <protection locked="0"/>
    </xf>
    <xf numFmtId="4" fontId="6" fillId="0" borderId="21" xfId="0" applyNumberFormat="1" applyFont="1" applyFill="1" applyBorder="1" applyAlignment="1" applyProtection="1">
      <alignment horizontal="left" indent="2"/>
      <protection locked="0"/>
    </xf>
    <xf numFmtId="204" fontId="6" fillId="0" borderId="21" xfId="0" applyNumberFormat="1" applyFont="1" applyFill="1" applyBorder="1" applyAlignment="1" applyProtection="1">
      <alignment horizontal="left" indent="2"/>
      <protection locked="0"/>
    </xf>
    <xf numFmtId="3" fontId="6" fillId="0" borderId="21" xfId="0" applyNumberFormat="1" applyFont="1" applyFill="1" applyBorder="1" applyAlignment="1" applyProtection="1">
      <alignment horizontal="left" indent="2"/>
      <protection locked="0"/>
    </xf>
    <xf numFmtId="198" fontId="6" fillId="0" borderId="21" xfId="0" applyNumberFormat="1" applyFont="1" applyFill="1" applyBorder="1" applyAlignment="1" applyProtection="1">
      <alignment horizontal="left" indent="2"/>
      <protection locked="0"/>
    </xf>
    <xf numFmtId="0" fontId="11" fillId="0" borderId="17" xfId="0" applyNumberFormat="1" applyFont="1" applyFill="1" applyBorder="1" applyAlignment="1" applyProtection="1">
      <alignment horizontal="center"/>
      <protection hidden="1"/>
    </xf>
    <xf numFmtId="0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NumberFormat="1" applyFont="1" applyFill="1" applyBorder="1" applyAlignment="1" applyProtection="1">
      <alignment horizontal="left" vertical="center"/>
      <protection hidden="1"/>
    </xf>
    <xf numFmtId="1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 quotePrefix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2" fontId="60" fillId="0" borderId="0" xfId="0" applyNumberFormat="1" applyFont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NumberFormat="1" applyFont="1" applyFill="1" applyBorder="1" applyAlignment="1" applyProtection="1">
      <alignment horizontal="right" wrapText="1"/>
      <protection hidden="1"/>
    </xf>
    <xf numFmtId="0" fontId="40" fillId="0" borderId="21" xfId="0" applyNumberFormat="1" applyFont="1" applyFill="1" applyBorder="1" applyAlignment="1" applyProtection="1">
      <alignment horizontal="right" vertical="center"/>
      <protection locked="0"/>
    </xf>
    <xf numFmtId="1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41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NumberFormat="1" applyFont="1" applyFill="1" applyBorder="1" applyAlignment="1" applyProtection="1">
      <alignment horizontal="right" vertical="center"/>
      <protection hidden="1"/>
    </xf>
    <xf numFmtId="0" fontId="11" fillId="0" borderId="19" xfId="0" applyNumberFormat="1" applyFont="1" applyFill="1" applyBorder="1" applyAlignment="1" applyProtection="1">
      <alignment horizontal="right" vertical="center"/>
      <protection hidden="1"/>
    </xf>
    <xf numFmtId="0" fontId="42" fillId="33" borderId="0" xfId="0" applyNumberFormat="1" applyFont="1" applyFill="1" applyBorder="1" applyAlignment="1" applyProtection="1">
      <alignment horizontal="left" vertical="center"/>
      <protection hidden="1"/>
    </xf>
    <xf numFmtId="0" fontId="7" fillId="33" borderId="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47625</xdr:rowOff>
    </xdr:from>
    <xdr:to>
      <xdr:col>6</xdr:col>
      <xdr:colOff>409575</xdr:colOff>
      <xdr:row>2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71450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RowColHeaders="0" tabSelected="1" showOutlineSymbols="0" zoomScale="115" zoomScaleNormal="115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3" sqref="B3"/>
    </sheetView>
  </sheetViews>
  <sheetFormatPr defaultColWidth="4.7109375" defaultRowHeight="34.5" customHeight="1"/>
  <cols>
    <col min="1" max="1" width="2.421875" style="1" customWidth="1"/>
    <col min="2" max="2" width="6.8515625" style="1" customWidth="1"/>
    <col min="3" max="3" width="29.140625" style="42" customWidth="1"/>
    <col min="4" max="4" width="9.140625" style="1" customWidth="1"/>
    <col min="5" max="5" width="20.421875" style="1" customWidth="1"/>
    <col min="6" max="6" width="11.421875" style="25" customWidth="1"/>
    <col min="7" max="7" width="7.421875" style="2" customWidth="1"/>
    <col min="8" max="8" width="1.7109375" style="1" customWidth="1"/>
    <col min="9" max="9" width="9.421875" style="1" customWidth="1"/>
    <col min="10" max="16384" width="4.7109375" style="1" customWidth="1"/>
  </cols>
  <sheetData>
    <row r="1" spans="1:8" ht="9.75" customHeight="1" thickBot="1">
      <c r="A1" s="11"/>
      <c r="B1" s="12"/>
      <c r="C1" s="37"/>
      <c r="D1" s="12"/>
      <c r="E1" s="12"/>
      <c r="F1" s="24"/>
      <c r="G1" s="13"/>
      <c r="H1" s="14"/>
    </row>
    <row r="2" spans="1:8" ht="24.75" customHeight="1" thickBot="1" thickTop="1">
      <c r="A2" s="15"/>
      <c r="B2" s="71" t="s">
        <v>26</v>
      </c>
      <c r="C2" s="38"/>
      <c r="D2" s="29"/>
      <c r="E2" s="16" t="s">
        <v>0</v>
      </c>
      <c r="F2" s="22">
        <f>IF(SUM(G6:G23)=0,"",SUM(G6:G23))</f>
      </c>
      <c r="G2" s="30"/>
      <c r="H2" s="17"/>
    </row>
    <row r="3" spans="1:8" ht="24.75" customHeight="1" thickBot="1" thickTop="1">
      <c r="A3" s="15"/>
      <c r="B3" s="72" t="s">
        <v>47</v>
      </c>
      <c r="C3" s="39"/>
      <c r="D3" s="29"/>
      <c r="E3" s="16" t="s">
        <v>1</v>
      </c>
      <c r="F3" s="23">
        <f>IF(F2="","",F2/Loesung!D66)</f>
      </c>
      <c r="G3" s="30"/>
      <c r="H3" s="17"/>
    </row>
    <row r="4" spans="1:8" ht="9.75" customHeight="1" thickTop="1">
      <c r="A4" s="18"/>
      <c r="B4" s="19"/>
      <c r="C4" s="40"/>
      <c r="D4" s="19"/>
      <c r="E4" s="19"/>
      <c r="F4" s="26"/>
      <c r="G4" s="20"/>
      <c r="H4" s="21"/>
    </row>
    <row r="5" spans="1:8" ht="51.75" customHeight="1">
      <c r="A5" s="5"/>
      <c r="B5" s="64" t="s">
        <v>28</v>
      </c>
      <c r="C5" s="64"/>
      <c r="D5" s="64"/>
      <c r="E5" s="64"/>
      <c r="F5" s="64"/>
      <c r="G5" s="51" t="s">
        <v>2</v>
      </c>
      <c r="H5" s="6"/>
    </row>
    <row r="6" spans="1:8" ht="33.75" customHeight="1">
      <c r="A6" s="3"/>
      <c r="B6" s="43" t="s">
        <v>3</v>
      </c>
      <c r="C6" s="65" t="str">
        <f>Loesung!B48</f>
        <v>0,429403 + 231,402</v>
      </c>
      <c r="D6" s="34" t="s">
        <v>27</v>
      </c>
      <c r="E6" s="45"/>
      <c r="F6" s="35">
        <f>IF(E6="","",IF(E6=Loesung!C48,"Richtig!","Falsch"))</f>
      </c>
      <c r="G6" s="36">
        <f>IF(E6="","",IF(E6=Loesung!C48,Loesung!D48,""))</f>
      </c>
      <c r="H6" s="8"/>
    </row>
    <row r="7" spans="1:8" ht="33.75" customHeight="1">
      <c r="A7" s="3"/>
      <c r="B7" s="43" t="s">
        <v>4</v>
      </c>
      <c r="C7" s="65" t="str">
        <f>Loesung!B49</f>
        <v>43,899 + 0,002</v>
      </c>
      <c r="D7" s="34" t="s">
        <v>27</v>
      </c>
      <c r="E7" s="46"/>
      <c r="F7" s="35">
        <f>IF(E7="","",IF(E7=Loesung!C49,"Richtig!","Falsch"))</f>
      </c>
      <c r="G7" s="36">
        <f>IF(E7="","",IF(E7=Loesung!C49,Loesung!D49,""))</f>
      </c>
      <c r="H7" s="8"/>
    </row>
    <row r="8" spans="1:8" ht="33.75" customHeight="1">
      <c r="A8" s="3"/>
      <c r="B8" s="43" t="s">
        <v>5</v>
      </c>
      <c r="C8" s="65" t="str">
        <f>Loesung!B50</f>
        <v>234,34 + 87,87</v>
      </c>
      <c r="D8" s="34" t="s">
        <v>27</v>
      </c>
      <c r="E8" s="47"/>
      <c r="F8" s="35">
        <f>IF(E8="","",IF(E8=Loesung!C50,"Richtig!","Falsch"))</f>
      </c>
      <c r="G8" s="36">
        <f>IF(E8="","",IF(E8=Loesung!C50,Loesung!D50,""))</f>
      </c>
      <c r="H8" s="8"/>
    </row>
    <row r="9" spans="1:8" ht="33.75" customHeight="1">
      <c r="A9" s="3"/>
      <c r="B9" s="43" t="s">
        <v>6</v>
      </c>
      <c r="C9" s="65" t="str">
        <f>Loesung!B51</f>
        <v>0,8965 – 0,5432</v>
      </c>
      <c r="D9" s="34" t="s">
        <v>27</v>
      </c>
      <c r="E9" s="48"/>
      <c r="F9" s="35">
        <f>IF(E9="","",IF(E9=Loesung!C51,"Richtig!","Falsch"))</f>
      </c>
      <c r="G9" s="36">
        <f>IF(E9="","",IF(E9=Loesung!C51,Loesung!D51,""))</f>
      </c>
      <c r="H9" s="8"/>
    </row>
    <row r="10" spans="1:8" ht="33.75" customHeight="1">
      <c r="A10" s="44"/>
      <c r="B10" s="43" t="s">
        <v>7</v>
      </c>
      <c r="C10" s="65" t="str">
        <f>Loesung!B52</f>
        <v>6,7033 – 5,0266</v>
      </c>
      <c r="D10" s="34" t="s">
        <v>27</v>
      </c>
      <c r="E10" s="48"/>
      <c r="F10" s="35">
        <f>IF(E10="","",IF(E10=Loesung!C52,"Richtig!","Falsch"))</f>
      </c>
      <c r="G10" s="36">
        <f>IF(E10="","",IF(E10=Loesung!C52,Loesung!D52,""))</f>
      </c>
      <c r="H10" s="8"/>
    </row>
    <row r="11" spans="1:8" ht="33.75" customHeight="1">
      <c r="A11" s="44"/>
      <c r="B11" s="43" t="s">
        <v>8</v>
      </c>
      <c r="C11" s="65" t="str">
        <f>Loesung!B53</f>
        <v>0,8335 + 5,330301</v>
      </c>
      <c r="D11" s="34" t="s">
        <v>27</v>
      </c>
      <c r="E11" s="45"/>
      <c r="F11" s="35">
        <f>IF(E11="","",IF(E11=Loesung!C53,"Richtig!","Falsch"))</f>
      </c>
      <c r="G11" s="36">
        <f>IF(E11="","",IF(E11=Loesung!C53,Loesung!D53,""))</f>
      </c>
      <c r="H11" s="8"/>
    </row>
    <row r="12" spans="1:8" ht="33.75" customHeight="1">
      <c r="A12" s="44"/>
      <c r="B12" s="43" t="s">
        <v>9</v>
      </c>
      <c r="C12" s="65" t="str">
        <f>Loesung!B54</f>
        <v>4525 · 95</v>
      </c>
      <c r="D12" s="34" t="s">
        <v>27</v>
      </c>
      <c r="E12" s="49"/>
      <c r="F12" s="35">
        <f>IF(E12="","",IF(E12=Loesung!C54,"Richtig!","Falsch"))</f>
      </c>
      <c r="G12" s="36">
        <f>IF(E12="","",IF(E12=Loesung!C54,Loesung!D54,""))</f>
      </c>
      <c r="H12" s="8"/>
    </row>
    <row r="13" spans="1:8" ht="33.75" customHeight="1">
      <c r="A13" s="44"/>
      <c r="B13" s="43" t="s">
        <v>10</v>
      </c>
      <c r="C13" s="65" t="str">
        <f>Loesung!B55</f>
        <v>1234 · 11</v>
      </c>
      <c r="D13" s="34" t="s">
        <v>27</v>
      </c>
      <c r="E13" s="49"/>
      <c r="F13" s="35">
        <f>IF(E13="","",IF(E13=Loesung!C55,"Richtig!","Falsch"))</f>
      </c>
      <c r="G13" s="36">
        <f>IF(E13="","",IF(E13=Loesung!C55,Loesung!D55,""))</f>
      </c>
      <c r="H13" s="8"/>
    </row>
    <row r="14" spans="1:8" ht="33.75" customHeight="1">
      <c r="A14" s="44"/>
      <c r="B14" s="43" t="s">
        <v>11</v>
      </c>
      <c r="C14" s="65" t="str">
        <f>Loesung!B56</f>
        <v>5302 · 320</v>
      </c>
      <c r="D14" s="34" t="s">
        <v>27</v>
      </c>
      <c r="E14" s="49"/>
      <c r="F14" s="35">
        <f>IF(E14="","",IF(E14=Loesung!C56,"Richtig!","Falsch"))</f>
      </c>
      <c r="G14" s="36">
        <f>IF(E14="","",IF(E14=Loesung!C56,Loesung!D56,""))</f>
      </c>
      <c r="H14" s="8"/>
    </row>
    <row r="15" spans="1:8" ht="33.75" customHeight="1">
      <c r="A15" s="44"/>
      <c r="B15" s="43" t="s">
        <v>12</v>
      </c>
      <c r="C15" s="65" t="str">
        <f>Loesung!B57</f>
        <v>2,52 · 1,25</v>
      </c>
      <c r="D15" s="34" t="s">
        <v>27</v>
      </c>
      <c r="E15" s="46"/>
      <c r="F15" s="35">
        <f>IF(E15="","",IF(E15=Loesung!C57,"Richtig!","Falsch"))</f>
      </c>
      <c r="G15" s="36">
        <f>IF(E15="","",IF(E15=Loesung!C57,Loesung!D57,""))</f>
      </c>
      <c r="H15" s="8"/>
    </row>
    <row r="16" spans="1:8" ht="33.75" customHeight="1">
      <c r="A16" s="44"/>
      <c r="B16" s="43" t="s">
        <v>13</v>
      </c>
      <c r="C16" s="65" t="str">
        <f>Loesung!B58</f>
        <v>3,4 · 3,21</v>
      </c>
      <c r="D16" s="34" t="s">
        <v>27</v>
      </c>
      <c r="E16" s="46"/>
      <c r="F16" s="35">
        <f>IF(E16="","",IF(E16=Loesung!C58,"Richtig!","Falsch"))</f>
      </c>
      <c r="G16" s="36">
        <f>IF(E16="","",IF(E16=Loesung!C58,Loesung!D58,""))</f>
      </c>
      <c r="H16" s="8"/>
    </row>
    <row r="17" spans="1:8" ht="33.75" customHeight="1">
      <c r="A17" s="44"/>
      <c r="B17" s="43" t="s">
        <v>14</v>
      </c>
      <c r="C17" s="65" t="str">
        <f>Loesung!B59</f>
        <v>5,05 · 0,23</v>
      </c>
      <c r="D17" s="34" t="s">
        <v>27</v>
      </c>
      <c r="E17" s="48"/>
      <c r="F17" s="35">
        <f>IF(E17="","",IF(E17=Loesung!C59,"Richtig!","Falsch"))</f>
      </c>
      <c r="G17" s="36">
        <f>IF(E17="","",IF(E17=Loesung!C59,Loesung!D59,""))</f>
      </c>
      <c r="H17" s="8"/>
    </row>
    <row r="18" spans="1:8" ht="33.75" customHeight="1">
      <c r="A18" s="44"/>
      <c r="B18" s="43" t="s">
        <v>15</v>
      </c>
      <c r="C18" s="65" t="str">
        <f>Loesung!B60</f>
        <v>2208 : 96</v>
      </c>
      <c r="D18" s="34" t="s">
        <v>27</v>
      </c>
      <c r="E18" s="49"/>
      <c r="F18" s="35">
        <f>IF(E18="","",IF(E18=Loesung!C60,"Richtig!","Falsch"))</f>
      </c>
      <c r="G18" s="36">
        <f>IF(E18="","",IF(E18=Loesung!C60,Loesung!D60,""))</f>
      </c>
      <c r="H18" s="8"/>
    </row>
    <row r="19" spans="1:8" ht="33.75" customHeight="1">
      <c r="A19" s="44"/>
      <c r="B19" s="43" t="s">
        <v>16</v>
      </c>
      <c r="C19" s="65" t="str">
        <f>Loesung!B61</f>
        <v>540 : 12</v>
      </c>
      <c r="D19" s="34" t="s">
        <v>27</v>
      </c>
      <c r="E19" s="49"/>
      <c r="F19" s="35">
        <f>IF(E19="","",IF(E19=Loesung!C61,"Richtig!","Falsch"))</f>
      </c>
      <c r="G19" s="36">
        <f>IF(E19="","",IF(E19=Loesung!C61,Loesung!D61,""))</f>
      </c>
      <c r="H19" s="8"/>
    </row>
    <row r="20" spans="1:8" ht="33.75" customHeight="1">
      <c r="A20" s="44"/>
      <c r="B20" s="43" t="s">
        <v>17</v>
      </c>
      <c r="C20" s="65" t="str">
        <f>Loesung!B62</f>
        <v>7,7154 : 2,31</v>
      </c>
      <c r="D20" s="34" t="s">
        <v>27</v>
      </c>
      <c r="E20" s="47"/>
      <c r="F20" s="35">
        <f>IF(E20="","",IF(E20=Loesung!C62,"Richtig!","Falsch"))</f>
      </c>
      <c r="G20" s="36">
        <f>IF(E20="","",IF(E20=Loesung!C62,Loesung!D62,""))</f>
      </c>
      <c r="H20" s="8"/>
    </row>
    <row r="21" spans="1:8" ht="33.75" customHeight="1">
      <c r="A21" s="44"/>
      <c r="B21" s="43" t="s">
        <v>18</v>
      </c>
      <c r="C21" s="65" t="str">
        <f>Loesung!B63</f>
        <v>10,81 : 2,3</v>
      </c>
      <c r="D21" s="34" t="s">
        <v>27</v>
      </c>
      <c r="E21" s="50"/>
      <c r="F21" s="35">
        <f>IF(E21="","",IF(E21=Loesung!C63,"Richtig!","Falsch"))</f>
      </c>
      <c r="G21" s="36">
        <f>IF(E21="","",IF(E21=Loesung!C63,Loesung!D63,""))</f>
      </c>
      <c r="H21" s="8"/>
    </row>
    <row r="22" spans="1:8" ht="33.75" customHeight="1">
      <c r="A22" s="44"/>
      <c r="B22" s="43" t="s">
        <v>19</v>
      </c>
      <c r="C22" s="65" t="str">
        <f>Loesung!B64</f>
        <v>22,01 : 6,2</v>
      </c>
      <c r="D22" s="34" t="s">
        <v>27</v>
      </c>
      <c r="E22" s="47"/>
      <c r="F22" s="35">
        <f>IF(E22="","",IF(E22=Loesung!C64,"Richtig!","Falsch"))</f>
      </c>
      <c r="G22" s="36">
        <f>IF(E22="","",IF(E22=Loesung!C64,Loesung!D64,""))</f>
      </c>
      <c r="H22" s="8"/>
    </row>
    <row r="23" spans="1:8" ht="33.75" customHeight="1">
      <c r="A23" s="44"/>
      <c r="B23" s="43" t="s">
        <v>20</v>
      </c>
      <c r="C23" s="65" t="str">
        <f>Loesung!B65</f>
        <v>8336,8 : 34</v>
      </c>
      <c r="D23" s="34" t="s">
        <v>27</v>
      </c>
      <c r="E23" s="50"/>
      <c r="F23" s="35">
        <f>IF(E23="","",IF(E23=Loesung!C65,"Richtig!","Falsch"))</f>
      </c>
      <c r="G23" s="36">
        <f>IF(E23="","",IF(E23=Loesung!C65,Loesung!D65,""))</f>
      </c>
      <c r="H23" s="8"/>
    </row>
    <row r="24" spans="1:8" ht="21.75" customHeight="1">
      <c r="A24" s="4"/>
      <c r="B24" s="7"/>
      <c r="C24" s="41"/>
      <c r="D24" s="7"/>
      <c r="E24" s="31"/>
      <c r="F24" s="27">
        <f>IF(E24="","",IF(E24=Loesung!#REF!,"Richtig!","Falsch"))</f>
      </c>
      <c r="G24" s="28">
        <f>IF(E24="","",IF(E24=Loesung!#REF!,Loesung!#REF!,""))</f>
      </c>
      <c r="H24" s="8"/>
    </row>
    <row r="25" spans="1:8" ht="30" customHeight="1">
      <c r="A25" s="69" t="s">
        <v>48</v>
      </c>
      <c r="B25" s="70"/>
      <c r="C25" s="66"/>
      <c r="D25" s="33" t="s">
        <v>49</v>
      </c>
      <c r="E25" s="67"/>
      <c r="F25" s="33" t="s">
        <v>21</v>
      </c>
      <c r="G25" s="68">
        <f>IF(F3="","",IF(F3&gt;=90%,1,IF(F3&gt;=80%,2,IF(F3&gt;=67.5%,3,IF(F3&gt;=50%,4,IF(F3&gt;=30%,5,6))))))</f>
      </c>
      <c r="H25" s="32"/>
    </row>
    <row r="26" spans="1:2" ht="27.75" customHeight="1">
      <c r="A26" s="10"/>
      <c r="B26" s="9"/>
    </row>
    <row r="27" ht="39.75" customHeight="1"/>
  </sheetData>
  <sheetProtection password="EA72" sheet="1"/>
  <mergeCells count="2">
    <mergeCell ref="A25:B25"/>
    <mergeCell ref="B5:F5"/>
  </mergeCells>
  <printOptions horizontalCentered="1" verticalCentered="1"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7:J66"/>
  <sheetViews>
    <sheetView showGridLines="0" showRowColHeaders="0" zoomScale="130" zoomScaleNormal="130" zoomScalePageLayoutView="0" workbookViewId="0" topLeftCell="A1">
      <pane xSplit="4" ySplit="24" topLeftCell="E25" activePane="bottomRight" state="frozen"/>
      <selection pane="topLeft" activeCell="A1" sqref="A1"/>
      <selection pane="topRight" activeCell="E1" sqref="E1"/>
      <selection pane="bottomLeft" activeCell="A25" sqref="A25"/>
      <selection pane="bottomRight" activeCell="A1" sqref="A1"/>
    </sheetView>
  </sheetViews>
  <sheetFormatPr defaultColWidth="18.421875" defaultRowHeight="35.25" customHeight="1"/>
  <cols>
    <col min="1" max="1" width="17.421875" style="52" customWidth="1"/>
    <col min="2" max="2" width="36.00390625" style="53" customWidth="1"/>
    <col min="3" max="3" width="22.8515625" style="54" customWidth="1"/>
    <col min="4" max="4" width="12.421875" style="52" customWidth="1"/>
    <col min="5" max="8" width="18.421875" style="52" customWidth="1"/>
    <col min="9" max="9" width="18.421875" style="55" customWidth="1"/>
    <col min="10" max="16384" width="18.421875" style="52" customWidth="1"/>
  </cols>
  <sheetData>
    <row r="47" spans="2:4" ht="35.25" customHeight="1">
      <c r="B47" s="53" t="s">
        <v>22</v>
      </c>
      <c r="C47" s="56" t="s">
        <v>23</v>
      </c>
      <c r="D47" s="57" t="s">
        <v>24</v>
      </c>
    </row>
    <row r="48" spans="1:10" ht="35.25" customHeight="1">
      <c r="A48" s="52" t="s">
        <v>3</v>
      </c>
      <c r="B48" s="52" t="s">
        <v>29</v>
      </c>
      <c r="C48" s="52">
        <f>0.429403+231.402</f>
        <v>231.831403</v>
      </c>
      <c r="D48" s="54">
        <v>1</v>
      </c>
      <c r="I48" s="52"/>
      <c r="J48" s="58"/>
    </row>
    <row r="49" spans="1:10" ht="35.25" customHeight="1">
      <c r="A49" s="52" t="s">
        <v>4</v>
      </c>
      <c r="B49" s="52" t="s">
        <v>30</v>
      </c>
      <c r="C49" s="52">
        <f>43.899+0.002</f>
        <v>43.901</v>
      </c>
      <c r="D49" s="52">
        <v>1</v>
      </c>
      <c r="I49" s="52"/>
      <c r="J49" s="58"/>
    </row>
    <row r="50" spans="1:10" ht="35.25" customHeight="1">
      <c r="A50" s="52" t="s">
        <v>5</v>
      </c>
      <c r="B50" s="52" t="s">
        <v>44</v>
      </c>
      <c r="C50" s="52">
        <f>234.34+87.87</f>
        <v>322.21000000000004</v>
      </c>
      <c r="D50" s="52">
        <v>1</v>
      </c>
      <c r="I50" s="52"/>
      <c r="J50" s="58"/>
    </row>
    <row r="51" spans="1:10" ht="35.25" customHeight="1">
      <c r="A51" s="52" t="s">
        <v>6</v>
      </c>
      <c r="B51" s="52" t="s">
        <v>31</v>
      </c>
      <c r="C51" s="52">
        <f>0.8965-0.5432</f>
        <v>0.35329999999999995</v>
      </c>
      <c r="D51" s="52">
        <v>1</v>
      </c>
      <c r="I51" s="52"/>
      <c r="J51" s="58"/>
    </row>
    <row r="52" spans="1:10" ht="35.25" customHeight="1">
      <c r="A52" s="52" t="s">
        <v>7</v>
      </c>
      <c r="B52" s="52" t="s">
        <v>32</v>
      </c>
      <c r="C52" s="52">
        <f>6.7033-5.0266</f>
        <v>1.6766999999999994</v>
      </c>
      <c r="D52" s="52">
        <v>1</v>
      </c>
      <c r="I52" s="52"/>
      <c r="J52" s="59"/>
    </row>
    <row r="53" spans="1:10" ht="35.25" customHeight="1">
      <c r="A53" s="52" t="s">
        <v>8</v>
      </c>
      <c r="B53" s="52" t="s">
        <v>33</v>
      </c>
      <c r="C53" s="52">
        <f>0.8335+5.330301</f>
        <v>6.163801</v>
      </c>
      <c r="D53" s="52">
        <v>1</v>
      </c>
      <c r="I53" s="52"/>
      <c r="J53" s="58"/>
    </row>
    <row r="54" spans="1:10" ht="35.25" customHeight="1">
      <c r="A54" s="52" t="s">
        <v>9</v>
      </c>
      <c r="B54" s="52" t="s">
        <v>46</v>
      </c>
      <c r="C54" s="52">
        <f>4525*95</f>
        <v>429875</v>
      </c>
      <c r="D54" s="52">
        <v>1</v>
      </c>
      <c r="I54" s="52"/>
      <c r="J54" s="58"/>
    </row>
    <row r="55" spans="1:10" ht="35.25" customHeight="1">
      <c r="A55" s="52" t="s">
        <v>10</v>
      </c>
      <c r="B55" s="52" t="s">
        <v>34</v>
      </c>
      <c r="C55" s="52">
        <f>1234*11</f>
        <v>13574</v>
      </c>
      <c r="D55" s="52">
        <v>1</v>
      </c>
      <c r="I55" s="52"/>
      <c r="J55" s="59"/>
    </row>
    <row r="56" spans="1:10" ht="35.25" customHeight="1">
      <c r="A56" s="52" t="s">
        <v>11</v>
      </c>
      <c r="B56" s="60" t="s">
        <v>35</v>
      </c>
      <c r="C56" s="60">
        <f>5302*320</f>
        <v>1696640</v>
      </c>
      <c r="D56" s="52">
        <v>1</v>
      </c>
      <c r="I56" s="52"/>
      <c r="J56" s="58"/>
    </row>
    <row r="57" spans="1:10" ht="35.25" customHeight="1">
      <c r="A57" s="52" t="s">
        <v>12</v>
      </c>
      <c r="B57" s="60" t="s">
        <v>36</v>
      </c>
      <c r="C57" s="60">
        <f>2.52*1.25</f>
        <v>3.15</v>
      </c>
      <c r="D57" s="52">
        <v>1</v>
      </c>
      <c r="I57" s="52"/>
      <c r="J57" s="58"/>
    </row>
    <row r="58" spans="1:10" ht="35.25" customHeight="1">
      <c r="A58" s="52" t="s">
        <v>13</v>
      </c>
      <c r="B58" s="60" t="s">
        <v>37</v>
      </c>
      <c r="C58" s="60">
        <f>3.4*3.21</f>
        <v>10.914</v>
      </c>
      <c r="D58" s="52">
        <v>1</v>
      </c>
      <c r="I58" s="52"/>
      <c r="J58" s="59"/>
    </row>
    <row r="59" spans="1:10" ht="35.25" customHeight="1">
      <c r="A59" s="52" t="s">
        <v>14</v>
      </c>
      <c r="B59" s="61" t="s">
        <v>38</v>
      </c>
      <c r="C59" s="61">
        <f>5.05*0.23</f>
        <v>1.1615</v>
      </c>
      <c r="D59" s="52">
        <v>1</v>
      </c>
      <c r="I59" s="52"/>
      <c r="J59" s="58"/>
    </row>
    <row r="60" spans="1:10" ht="35.25" customHeight="1">
      <c r="A60" s="52" t="s">
        <v>15</v>
      </c>
      <c r="B60" s="60" t="s">
        <v>39</v>
      </c>
      <c r="C60" s="60">
        <f>2208/96</f>
        <v>23</v>
      </c>
      <c r="D60" s="52">
        <v>1</v>
      </c>
      <c r="I60" s="52"/>
      <c r="J60" s="58"/>
    </row>
    <row r="61" spans="1:10" ht="35.25" customHeight="1">
      <c r="A61" s="52" t="s">
        <v>16</v>
      </c>
      <c r="B61" s="62" t="s">
        <v>40</v>
      </c>
      <c r="C61" s="60">
        <f>540/12</f>
        <v>45</v>
      </c>
      <c r="D61" s="52">
        <v>1</v>
      </c>
      <c r="I61" s="52"/>
      <c r="J61" s="58"/>
    </row>
    <row r="62" spans="1:10" ht="35.25" customHeight="1">
      <c r="A62" s="52" t="s">
        <v>17</v>
      </c>
      <c r="B62" s="60" t="s">
        <v>45</v>
      </c>
      <c r="C62" s="63">
        <f>7.7154/2.31</f>
        <v>3.34</v>
      </c>
      <c r="D62" s="52">
        <v>1</v>
      </c>
      <c r="I62" s="52"/>
      <c r="J62" s="58"/>
    </row>
    <row r="63" spans="1:10" ht="35.25" customHeight="1">
      <c r="A63" s="52" t="s">
        <v>18</v>
      </c>
      <c r="B63" s="53" t="s">
        <v>41</v>
      </c>
      <c r="C63" s="53">
        <f>10.81/2.3</f>
        <v>4.7</v>
      </c>
      <c r="D63" s="52">
        <v>1</v>
      </c>
      <c r="I63" s="52"/>
      <c r="J63" s="59"/>
    </row>
    <row r="64" spans="1:4" ht="35.25" customHeight="1">
      <c r="A64" s="52" t="s">
        <v>19</v>
      </c>
      <c r="B64" s="53" t="s">
        <v>42</v>
      </c>
      <c r="C64" s="53">
        <f>22.01/6.2</f>
        <v>3.5500000000000003</v>
      </c>
      <c r="D64" s="52">
        <v>1</v>
      </c>
    </row>
    <row r="65" spans="1:4" ht="35.25" customHeight="1">
      <c r="A65" s="52" t="s">
        <v>20</v>
      </c>
      <c r="B65" s="60" t="s">
        <v>43</v>
      </c>
      <c r="C65" s="60">
        <f>8336.8/34</f>
        <v>245.2</v>
      </c>
      <c r="D65" s="52">
        <v>1</v>
      </c>
    </row>
    <row r="66" spans="3:4" ht="35.25" customHeight="1">
      <c r="C66" s="56" t="s">
        <v>25</v>
      </c>
      <c r="D66" s="57">
        <f>SUM(D48:D65)</f>
        <v>18</v>
      </c>
    </row>
  </sheetData>
  <sheetProtection password="EA72" sheet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2013-10-09T13:10:02Z</cp:lastPrinted>
  <dcterms:created xsi:type="dcterms:W3CDTF">2000-03-01T20:41:15Z</dcterms:created>
  <dcterms:modified xsi:type="dcterms:W3CDTF">2013-10-13T17:28:02Z</dcterms:modified>
  <cp:category/>
  <cp:version/>
  <cp:contentType/>
  <cp:contentStatus/>
</cp:coreProperties>
</file>