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446" windowWidth="9690" windowHeight="6750" tabRatio="986" activeTab="0"/>
  </bookViews>
  <sheets>
    <sheet name="Aufgabe" sheetId="1" r:id="rId1"/>
    <sheet name="Loesung" sheetId="2" state="hidden" r:id="rId2"/>
    <sheet name="M1" sheetId="3" state="veryHidden" r:id="rId3"/>
    <sheet name="Modul1" sheetId="4" state="veryHidden" r:id="rId4"/>
    <sheet name="Modul2" sheetId="5" state="veryHidden" r:id="rId5"/>
  </sheets>
  <definedNames>
    <definedName name="OLE_LINK1" localSheetId="0">'Aufgabe'!$H$27</definedName>
  </definedNames>
  <calcPr fullCalcOnLoad="1"/>
</workbook>
</file>

<file path=xl/sharedStrings.xml><?xml version="1.0" encoding="utf-8"?>
<sst xmlns="http://schemas.openxmlformats.org/spreadsheetml/2006/main" count="30" uniqueCount="25">
  <si>
    <t>Aufgaben zum Dreisatz</t>
  </si>
  <si>
    <t xml:space="preserve">Erreichte Punktzahl: </t>
  </si>
  <si>
    <t>Direktes und indirektes Verhältnis</t>
  </si>
  <si>
    <t xml:space="preserve">Ergebnis in Prozent: </t>
  </si>
  <si>
    <t>Punkte:</t>
  </si>
  <si>
    <t xml:space="preserve">Datum:  </t>
  </si>
  <si>
    <t xml:space="preserve">Note:  </t>
  </si>
  <si>
    <t>a)</t>
  </si>
  <si>
    <t>Kaffee wird in einem Geschäft für 4 € je 500 g angeboten. 
Wie teuer sind die angegebenen Mengen?</t>
  </si>
  <si>
    <t>Gewicht in kg:</t>
  </si>
  <si>
    <t>Preis:</t>
  </si>
  <si>
    <t>b)</t>
  </si>
  <si>
    <t>Für einen Brief bezahlt man 0,58 €.
Wie teuer sind die angegebenen Mengen?</t>
  </si>
  <si>
    <t>Briefe:</t>
  </si>
  <si>
    <t>c)</t>
  </si>
  <si>
    <t>Eine Gemüsehandlung bietet Salatgurken für 0,50 € pro Stück an.
Wie teuer sind die angegebenen Mengen?</t>
  </si>
  <si>
    <t>Stückzahl:</t>
  </si>
  <si>
    <t>d)</t>
  </si>
  <si>
    <t>Pro Tag kostet die Miete für ein Wohnmobil 120 €. 
Was zahlt man für die angegebenen Tage?</t>
  </si>
  <si>
    <t>Tage:</t>
  </si>
  <si>
    <t>e)</t>
  </si>
  <si>
    <t>Anzahl:</t>
  </si>
  <si>
    <t>Vervollständigen Sie die folgenden Tabellen:</t>
  </si>
  <si>
    <t>Schokoladenriegel kosten im Dreierpack 1,25 €. 
Was kosten die Riegel in der angegebenen Anzahl?</t>
  </si>
  <si>
    <t>Name: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</si>
</sst>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4"/>
      <name val="Arial"/>
      <family val="2"/>
    </font>
    <font>
      <b/>
      <u val="single"/>
      <sz val="22"/>
      <color indexed="10"/>
      <name val="Arial"/>
      <family val="2"/>
    </font>
    <font>
      <b/>
      <u val="single"/>
      <sz val="18"/>
      <color indexed="18"/>
      <name val="Arial"/>
      <family val="2"/>
    </font>
    <font>
      <sz val="12"/>
      <name val="Arial"/>
      <family val="2"/>
    </font>
    <font>
      <b/>
      <u val="single"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62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62"/>
      <name val="Arial"/>
      <family val="2"/>
    </font>
    <font>
      <sz val="10"/>
      <color indexed="9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7" fillId="15" borderId="1" applyNumberFormat="0" applyAlignment="0" applyProtection="0"/>
    <xf numFmtId="0" fontId="28" fillId="15" borderId="2" applyNumberFormat="0" applyAlignment="0" applyProtection="0"/>
    <xf numFmtId="41" fontId="0" fillId="0" borderId="0" applyFont="0" applyFill="0" applyBorder="0" applyAlignment="0" applyProtection="0"/>
    <xf numFmtId="0" fontId="26" fillId="7" borderId="2" applyNumberFormat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43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12" xfId="0" applyNumberFormat="1" applyFont="1" applyFill="1" applyBorder="1" applyAlignment="1" applyProtection="1">
      <alignment horizontal="left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0" fontId="2" fillId="7" borderId="13" xfId="0" applyNumberFormat="1" applyFont="1" applyFill="1" applyBorder="1" applyAlignment="1" applyProtection="1">
      <alignment horizontal="center" vertical="center"/>
      <protection hidden="1"/>
    </xf>
    <xf numFmtId="0" fontId="2" fillId="7" borderId="14" xfId="0" applyNumberFormat="1" applyFont="1" applyFill="1" applyBorder="1" applyAlignment="1" applyProtection="1">
      <alignment horizontal="center" vertical="center"/>
      <protection hidden="1"/>
    </xf>
    <xf numFmtId="0" fontId="5" fillId="7" borderId="14" xfId="0" applyNumberFormat="1" applyFont="1" applyFill="1" applyBorder="1" applyAlignment="1" applyProtection="1">
      <alignment horizontal="center" vertical="center"/>
      <protection hidden="1"/>
    </xf>
    <xf numFmtId="0" fontId="2" fillId="7" borderId="15" xfId="0" applyNumberFormat="1" applyFont="1" applyFill="1" applyBorder="1" applyAlignment="1" applyProtection="1">
      <alignment horizontal="center" vertical="center"/>
      <protection hidden="1"/>
    </xf>
    <xf numFmtId="0" fontId="3" fillId="7" borderId="0" xfId="0" applyNumberFormat="1" applyFont="1" applyFill="1" applyBorder="1" applyAlignment="1" applyProtection="1">
      <alignment horizontal="right" vertical="center"/>
      <protection hidden="1"/>
    </xf>
    <xf numFmtId="0" fontId="10" fillId="7" borderId="0" xfId="0" applyNumberFormat="1" applyFont="1" applyFill="1" applyBorder="1" applyAlignment="1" applyProtection="1">
      <alignment horizontal="right" vertical="center"/>
      <protection hidden="1"/>
    </xf>
    <xf numFmtId="0" fontId="2" fillId="7" borderId="16" xfId="0" applyNumberFormat="1" applyFont="1" applyFill="1" applyBorder="1" applyAlignment="1" applyProtection="1">
      <alignment horizontal="center" vertical="center"/>
      <protection hidden="1"/>
    </xf>
    <xf numFmtId="0" fontId="6" fillId="7" borderId="0" xfId="0" applyNumberFormat="1" applyFont="1" applyFill="1" applyBorder="1" applyAlignment="1" applyProtection="1">
      <alignment horizontal="left" vertical="center"/>
      <protection hidden="1"/>
    </xf>
    <xf numFmtId="0" fontId="2" fillId="7" borderId="12" xfId="0" applyNumberFormat="1" applyFont="1" applyFill="1" applyBorder="1" applyAlignment="1" applyProtection="1">
      <alignment horizontal="center" vertical="center"/>
      <protection hidden="1"/>
    </xf>
    <xf numFmtId="0" fontId="2" fillId="7" borderId="10" xfId="0" applyNumberFormat="1" applyFont="1" applyFill="1" applyBorder="1" applyAlignment="1" applyProtection="1">
      <alignment horizontal="center" vertical="center"/>
      <protection hidden="1"/>
    </xf>
    <xf numFmtId="0" fontId="2" fillId="7" borderId="10" xfId="0" applyNumberFormat="1" applyFont="1" applyFill="1" applyBorder="1" applyAlignment="1" applyProtection="1">
      <alignment horizontal="right" vertical="center"/>
      <protection hidden="1"/>
    </xf>
    <xf numFmtId="0" fontId="7" fillId="7" borderId="10" xfId="0" applyNumberFormat="1" applyFont="1" applyFill="1" applyBorder="1" applyAlignment="1" applyProtection="1">
      <alignment horizontal="center" vertical="center"/>
      <protection hidden="1"/>
    </xf>
    <xf numFmtId="0" fontId="2" fillId="7" borderId="17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14" fillId="7" borderId="0" xfId="0" applyNumberFormat="1" applyFont="1" applyFill="1" applyBorder="1" applyAlignment="1" applyProtection="1">
      <alignment horizontal="left" vertical="center"/>
      <protection hidden="1"/>
    </xf>
    <xf numFmtId="0" fontId="13" fillId="7" borderId="11" xfId="0" applyNumberFormat="1" applyFont="1" applyFill="1" applyBorder="1" applyAlignment="1" applyProtection="1">
      <alignment horizontal="left" vertical="center"/>
      <protection hidden="1"/>
    </xf>
    <xf numFmtId="0" fontId="14" fillId="7" borderId="11" xfId="0" applyNumberFormat="1" applyFont="1" applyFill="1" applyBorder="1" applyAlignment="1" applyProtection="1">
      <alignment horizontal="left" vertical="center"/>
      <protection hidden="1"/>
    </xf>
    <xf numFmtId="0" fontId="15" fillId="7" borderId="0" xfId="0" applyNumberFormat="1" applyFont="1" applyFill="1" applyBorder="1" applyAlignment="1" applyProtection="1">
      <alignment horizontal="left" vertical="center"/>
      <protection hidden="1"/>
    </xf>
    <xf numFmtId="0" fontId="16" fillId="7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6" xfId="0" applyNumberFormat="1" applyFont="1" applyFill="1" applyBorder="1" applyAlignment="1" applyProtection="1">
      <alignment horizontal="center" vertical="center"/>
      <protection hidden="1"/>
    </xf>
    <xf numFmtId="0" fontId="10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13" fillId="15" borderId="19" xfId="0" applyNumberFormat="1" applyFont="1" applyFill="1" applyBorder="1" applyAlignment="1" applyProtection="1">
      <alignment horizontal="center" vertical="center"/>
      <protection hidden="1"/>
    </xf>
    <xf numFmtId="9" fontId="7" fillId="15" borderId="19" xfId="49" applyFont="1" applyFill="1" applyBorder="1" applyAlignment="1" applyProtection="1">
      <alignment horizontal="center" vertical="center"/>
      <protection hidden="1"/>
    </xf>
    <xf numFmtId="0" fontId="18" fillId="7" borderId="0" xfId="0" applyNumberFormat="1" applyFont="1" applyFill="1" applyBorder="1" applyAlignment="1" applyProtection="1">
      <alignment horizontal="left" vertical="center"/>
      <protection hidden="1"/>
    </xf>
    <xf numFmtId="0" fontId="5" fillId="0" borderId="18" xfId="0" applyNumberFormat="1" applyFont="1" applyFill="1" applyBorder="1" applyAlignment="1" applyProtection="1">
      <alignment horizontal="right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21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right" vertical="center" indent="1"/>
      <protection hidden="1"/>
    </xf>
    <xf numFmtId="0" fontId="33" fillId="0" borderId="10" xfId="0" applyNumberFormat="1" applyFont="1" applyFill="1" applyBorder="1" applyAlignment="1" applyProtection="1">
      <alignment horizontal="left" vertical="center"/>
      <protection hidden="1"/>
    </xf>
    <xf numFmtId="0" fontId="9" fillId="0" borderId="18" xfId="0" applyNumberFormat="1" applyFont="1" applyFill="1" applyBorder="1" applyAlignment="1" applyProtection="1">
      <alignment horizontal="right" vertical="center"/>
      <protection hidden="1"/>
    </xf>
    <xf numFmtId="0" fontId="34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3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9" fillId="0" borderId="22" xfId="0" applyNumberFormat="1" applyFont="1" applyFill="1" applyBorder="1" applyAlignment="1" applyProtection="1">
      <alignment horizontal="right" vertical="center" indent="1"/>
      <protection hidden="1"/>
    </xf>
    <xf numFmtId="0" fontId="9" fillId="0" borderId="21" xfId="0" applyNumberFormat="1" applyFont="1" applyFill="1" applyBorder="1" applyAlignment="1" applyProtection="1">
      <alignment horizontal="right" vertical="center" indent="1"/>
      <protection hidden="1"/>
    </xf>
    <xf numFmtId="0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0" xfId="0" applyNumberFormat="1" applyFont="1" applyFill="1" applyBorder="1" applyAlignment="1" applyProtection="1">
      <alignment horizontal="right" vertical="center"/>
      <protection hidden="1"/>
    </xf>
    <xf numFmtId="1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NumberFormat="1" applyFont="1" applyFill="1" applyBorder="1" applyAlignment="1" applyProtection="1">
      <alignment horizontal="right" vertical="center"/>
      <protection hidden="1"/>
    </xf>
    <xf numFmtId="2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1</xdr:row>
      <xdr:rowOff>76200</xdr:rowOff>
    </xdr:from>
    <xdr:to>
      <xdr:col>7</xdr:col>
      <xdr:colOff>390525</xdr:colOff>
      <xdr:row>3</xdr:row>
      <xdr:rowOff>219075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67375" y="171450"/>
          <a:ext cx="257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RowColHeaders="0" showZeros="0" tabSelected="1" showOutlineSymbols="0" zoomScale="115" zoomScaleNormal="115" zoomScalePageLayoutView="0" workbookViewId="0" topLeftCell="A1">
      <selection activeCell="D9" sqref="D9"/>
    </sheetView>
  </sheetViews>
  <sheetFormatPr defaultColWidth="4.7109375" defaultRowHeight="34.5" customHeight="1"/>
  <cols>
    <col min="1" max="1" width="1.8515625" style="1" customWidth="1"/>
    <col min="2" max="2" width="6.28125" style="1" customWidth="1"/>
    <col min="3" max="3" width="18.8515625" style="1" customWidth="1"/>
    <col min="4" max="5" width="14.00390625" style="1" customWidth="1"/>
    <col min="6" max="6" width="14.00390625" style="2" customWidth="1"/>
    <col min="7" max="7" width="14.00390625" style="1" customWidth="1"/>
    <col min="8" max="8" width="8.7109375" style="1" customWidth="1"/>
    <col min="9" max="16384" width="4.7109375" style="1" customWidth="1"/>
  </cols>
  <sheetData>
    <row r="1" spans="1:8" ht="7.5" customHeight="1" thickBot="1">
      <c r="A1" s="14"/>
      <c r="B1" s="15"/>
      <c r="C1" s="15"/>
      <c r="D1" s="15"/>
      <c r="E1" s="15"/>
      <c r="F1" s="15"/>
      <c r="G1" s="16"/>
      <c r="H1" s="17"/>
    </row>
    <row r="2" spans="1:8" ht="27.75" customHeight="1" thickBot="1" thickTop="1">
      <c r="A2" s="31"/>
      <c r="B2" s="41" t="s">
        <v>0</v>
      </c>
      <c r="C2" s="29"/>
      <c r="D2" s="29"/>
      <c r="E2" s="18"/>
      <c r="F2" s="19" t="s">
        <v>1</v>
      </c>
      <c r="G2" s="39">
        <f>SUM(H8:H26)</f>
        <v>0</v>
      </c>
      <c r="H2" s="20"/>
    </row>
    <row r="3" spans="1:8" ht="7.5" customHeight="1" thickBot="1" thickTop="1">
      <c r="A3" s="31"/>
      <c r="B3" s="33"/>
      <c r="C3" s="29"/>
      <c r="D3" s="29"/>
      <c r="E3" s="18"/>
      <c r="F3" s="19"/>
      <c r="G3" s="19"/>
      <c r="H3" s="20"/>
    </row>
    <row r="4" spans="1:8" ht="27.75" customHeight="1" thickBot="1" thickTop="1">
      <c r="A4" s="30"/>
      <c r="B4" s="32" t="s">
        <v>2</v>
      </c>
      <c r="C4" s="21"/>
      <c r="D4" s="21"/>
      <c r="E4" s="18"/>
      <c r="F4" s="19" t="s">
        <v>3</v>
      </c>
      <c r="G4" s="40">
        <f>IF(G2="","",G2/20)</f>
        <v>0</v>
      </c>
      <c r="H4" s="20"/>
    </row>
    <row r="5" spans="1:8" ht="7.5" customHeight="1" thickTop="1">
      <c r="A5" s="22"/>
      <c r="B5" s="23"/>
      <c r="C5" s="23"/>
      <c r="D5" s="24"/>
      <c r="E5" s="24"/>
      <c r="F5" s="23"/>
      <c r="G5" s="25"/>
      <c r="H5" s="26"/>
    </row>
    <row r="6" spans="1:8" ht="34.5" customHeight="1">
      <c r="A6" s="9"/>
      <c r="B6" s="51" t="s">
        <v>22</v>
      </c>
      <c r="C6" s="4"/>
      <c r="D6" s="10"/>
      <c r="E6" s="10"/>
      <c r="F6" s="3"/>
      <c r="G6" s="3"/>
      <c r="H6" s="28" t="s">
        <v>4</v>
      </c>
    </row>
    <row r="7" spans="1:9" ht="45" customHeight="1">
      <c r="A7" s="5"/>
      <c r="B7" s="6" t="str">
        <f>Loesung!A38</f>
        <v>a)</v>
      </c>
      <c r="C7" s="53" t="str">
        <f>Loesung!B38</f>
        <v>Kaffee wird in einem Geschäft für 4 € je 500 g angeboten. 
Wie teuer sind die angegebenen Mengen?</v>
      </c>
      <c r="D7" s="53"/>
      <c r="E7" s="53"/>
      <c r="F7" s="53"/>
      <c r="G7" s="53"/>
      <c r="H7" s="36"/>
      <c r="I7" s="6"/>
    </row>
    <row r="8" spans="1:9" ht="27.75" customHeight="1">
      <c r="A8" s="7"/>
      <c r="B8" s="6"/>
      <c r="C8" s="50" t="str">
        <f>Loesung!B39</f>
        <v>Gewicht in kg:</v>
      </c>
      <c r="D8" s="38">
        <f>Loesung!C39</f>
        <v>3</v>
      </c>
      <c r="E8" s="38">
        <f>Loesung!D39</f>
        <v>5</v>
      </c>
      <c r="F8" s="38">
        <f>Loesung!E39</f>
        <v>1</v>
      </c>
      <c r="G8" s="38">
        <f>Loesung!F39</f>
        <v>1.5</v>
      </c>
      <c r="H8" s="36"/>
      <c r="I8" s="6"/>
    </row>
    <row r="9" spans="1:9" ht="27.75" customHeight="1">
      <c r="A9" s="7"/>
      <c r="B9" s="6"/>
      <c r="C9" s="50" t="str">
        <f>Loesung!B40</f>
        <v>Preis:</v>
      </c>
      <c r="D9" s="49"/>
      <c r="E9" s="49"/>
      <c r="F9" s="49"/>
      <c r="G9" s="49"/>
      <c r="H9" s="36"/>
      <c r="I9" s="6"/>
    </row>
    <row r="10" spans="1:8" s="35" customFormat="1" ht="27.75" customHeight="1">
      <c r="A10" s="34"/>
      <c r="D10" s="35">
        <f>IF(D9="","",IF(D9=Loesung!C40,1,0))</f>
      </c>
      <c r="E10" s="35">
        <f>IF(E9="","",IF(E9=Loesung!D40,1,0))</f>
      </c>
      <c r="F10" s="35">
        <f>IF(F9="","",IF(F9=Loesung!E40,1,0))</f>
      </c>
      <c r="G10" s="35">
        <f>IF(G9="","",IF(G9=Loesung!F40,1,0))</f>
      </c>
      <c r="H10" s="37">
        <f>SUM(D10:G10)</f>
        <v>0</v>
      </c>
    </row>
    <row r="11" spans="1:9" ht="33.75" customHeight="1">
      <c r="A11" s="7"/>
      <c r="B11" s="6" t="str">
        <f>Loesung!A41</f>
        <v>b)</v>
      </c>
      <c r="C11" s="54" t="str">
        <f>Loesung!B41</f>
        <v>Für einen Brief bezahlt man 0,58 €.
Wie teuer sind die angegebenen Mengen?</v>
      </c>
      <c r="D11" s="54"/>
      <c r="E11" s="54"/>
      <c r="F11" s="54"/>
      <c r="G11" s="54"/>
      <c r="H11" s="36"/>
      <c r="I11" s="6"/>
    </row>
    <row r="12" spans="1:9" ht="27.75" customHeight="1">
      <c r="A12" s="8"/>
      <c r="B12" s="6"/>
      <c r="C12" s="50" t="str">
        <f>Loesung!B42</f>
        <v>Briefe:</v>
      </c>
      <c r="D12" s="38">
        <f>Loesung!C42</f>
        <v>5</v>
      </c>
      <c r="E12" s="38">
        <f>Loesung!D42</f>
        <v>8</v>
      </c>
      <c r="F12" s="38">
        <f>Loesung!E42</f>
        <v>12</v>
      </c>
      <c r="G12" s="38">
        <f>Loesung!F42</f>
        <v>20</v>
      </c>
      <c r="H12" s="36"/>
      <c r="I12" s="13"/>
    </row>
    <row r="13" spans="1:9" ht="27.75" customHeight="1">
      <c r="A13" s="8"/>
      <c r="B13" s="6"/>
      <c r="C13" s="50" t="str">
        <f>Loesung!B43</f>
        <v>Preis:</v>
      </c>
      <c r="D13" s="49"/>
      <c r="E13" s="49"/>
      <c r="F13" s="49"/>
      <c r="G13" s="49"/>
      <c r="H13" s="36"/>
      <c r="I13" s="13"/>
    </row>
    <row r="14" spans="1:9" ht="27.75" customHeight="1">
      <c r="A14" s="8"/>
      <c r="B14" s="6"/>
      <c r="C14" s="35"/>
      <c r="D14" s="35">
        <f>IF(D13="","",IF(D13=Loesung!C43,1,0))</f>
      </c>
      <c r="E14" s="35">
        <f>IF(E13="","",IF(E13=Loesung!D43,1,0))</f>
      </c>
      <c r="F14" s="35">
        <f>IF(F13="","",IF(F13=Loesung!E43,1,0))</f>
      </c>
      <c r="G14" s="35">
        <f>IF(G13="","",IF(G13=Loesung!F43,1,0))</f>
      </c>
      <c r="H14" s="37">
        <f>SUM(D14:G14)</f>
        <v>0</v>
      </c>
      <c r="I14" s="13"/>
    </row>
    <row r="15" spans="1:9" ht="33.75" customHeight="1">
      <c r="A15" s="8"/>
      <c r="B15" s="6" t="str">
        <f>Loesung!A44</f>
        <v>c)</v>
      </c>
      <c r="C15" s="54" t="str">
        <f>Loesung!B44</f>
        <v>Eine Gemüsehandlung bietet Salatgurken für 0,50 € pro Stück an.
Wie teuer sind die angegebenen Mengen?</v>
      </c>
      <c r="D15" s="54"/>
      <c r="E15" s="54"/>
      <c r="F15" s="54"/>
      <c r="G15" s="54"/>
      <c r="H15" s="36"/>
      <c r="I15" s="13"/>
    </row>
    <row r="16" spans="1:9" ht="27.75" customHeight="1">
      <c r="A16" s="8"/>
      <c r="B16" s="6"/>
      <c r="C16" s="50" t="str">
        <f>Loesung!B45</f>
        <v>Stückzahl:</v>
      </c>
      <c r="D16" s="38">
        <f>Loesung!C45</f>
        <v>3</v>
      </c>
      <c r="E16" s="38">
        <f>Loesung!D45</f>
        <v>4</v>
      </c>
      <c r="F16" s="38">
        <f>Loesung!E45</f>
        <v>9</v>
      </c>
      <c r="G16" s="38">
        <f>Loesung!F45</f>
        <v>12</v>
      </c>
      <c r="H16" s="36"/>
      <c r="I16" s="13"/>
    </row>
    <row r="17" spans="1:9" ht="27.75" customHeight="1">
      <c r="A17" s="8"/>
      <c r="B17" s="6"/>
      <c r="C17" s="50" t="str">
        <f>Loesung!B46</f>
        <v>Preis:</v>
      </c>
      <c r="D17" s="49"/>
      <c r="E17" s="49"/>
      <c r="F17" s="49"/>
      <c r="G17" s="49"/>
      <c r="H17" s="36"/>
      <c r="I17" s="13"/>
    </row>
    <row r="18" spans="1:9" ht="27.75" customHeight="1">
      <c r="A18" s="8"/>
      <c r="B18" s="6"/>
      <c r="C18" s="6"/>
      <c r="D18" s="6">
        <f>IF(D17="","",IF(D17=Loesung!C46,1,0))</f>
      </c>
      <c r="E18" s="6">
        <f>IF(E17="","",IF(E17=Loesung!D46,1,0))</f>
      </c>
      <c r="F18" s="6">
        <f>IF(F17="","",IF(F17=Loesung!E46,1,0))</f>
      </c>
      <c r="G18" s="6">
        <f>IF(G17="","",IF(G17=Loesung!F46,1,0))</f>
      </c>
      <c r="H18" s="37">
        <f>SUM(D18:G18)</f>
        <v>0</v>
      </c>
      <c r="I18" s="13"/>
    </row>
    <row r="19" spans="1:9" ht="33.75" customHeight="1">
      <c r="A19" s="8"/>
      <c r="B19" s="6" t="str">
        <f>Loesung!A47</f>
        <v>d)</v>
      </c>
      <c r="C19" s="54" t="str">
        <f>Loesung!B47</f>
        <v>Pro Tag kostet die Miete für ein Wohnmobil 120 €. 
Was zahlt man für die angegebenen Tage?</v>
      </c>
      <c r="D19" s="54"/>
      <c r="E19" s="54"/>
      <c r="F19" s="54"/>
      <c r="G19" s="54"/>
      <c r="H19" s="36"/>
      <c r="I19" s="13"/>
    </row>
    <row r="20" spans="1:9" ht="27.75" customHeight="1">
      <c r="A20" s="8"/>
      <c r="C20" s="42" t="str">
        <f>Loesung!B48</f>
        <v>Tage:</v>
      </c>
      <c r="D20" s="38">
        <f>Loesung!C48</f>
        <v>3</v>
      </c>
      <c r="E20" s="38">
        <f>Loesung!D48</f>
        <v>7</v>
      </c>
      <c r="F20" s="38">
        <f>Loesung!E48</f>
        <v>14</v>
      </c>
      <c r="G20" s="38">
        <f>Loesung!F48</f>
        <v>21</v>
      </c>
      <c r="H20" s="36"/>
      <c r="I20" s="13"/>
    </row>
    <row r="21" spans="1:9" ht="27.75" customHeight="1">
      <c r="A21" s="8"/>
      <c r="B21" s="6"/>
      <c r="C21" s="50" t="str">
        <f>Loesung!B49</f>
        <v>Preis:</v>
      </c>
      <c r="D21" s="49"/>
      <c r="E21" s="49"/>
      <c r="F21" s="49"/>
      <c r="G21" s="49"/>
      <c r="H21" s="36"/>
      <c r="I21" s="13"/>
    </row>
    <row r="22" spans="1:8" ht="27.75" customHeight="1">
      <c r="A22" s="8"/>
      <c r="B22" s="6"/>
      <c r="C22" s="27"/>
      <c r="D22" s="6">
        <f>IF(D21="","",IF(D21=Loesung!C49,1,0))</f>
      </c>
      <c r="E22" s="6">
        <f>IF(E21="","",IF(E21=Loesung!D49,1,0))</f>
      </c>
      <c r="F22" s="6">
        <f>IF(F21="","",IF(F21=Loesung!E49,1,0))</f>
      </c>
      <c r="G22" s="6">
        <f>IF(G21="","",IF(G21=Loesung!F49,1,0))</f>
      </c>
      <c r="H22" s="37">
        <f>SUM(D22:G22)</f>
        <v>0</v>
      </c>
    </row>
    <row r="23" spans="1:8" ht="39.75" customHeight="1">
      <c r="A23" s="8"/>
      <c r="B23" s="6" t="s">
        <v>20</v>
      </c>
      <c r="C23" s="48" t="str">
        <f>Loesung!B50</f>
        <v>Schokoladenriegel kosten im Dreierpack 1,25 €. 
Was kosten die Riegel in der angegebenen Anzahl?</v>
      </c>
      <c r="D23" s="48"/>
      <c r="E23" s="48"/>
      <c r="F23" s="48"/>
      <c r="G23" s="48"/>
      <c r="H23" s="36"/>
    </row>
    <row r="24" spans="1:8" ht="27.75" customHeight="1">
      <c r="A24" s="8"/>
      <c r="B24" s="6"/>
      <c r="C24" s="42" t="str">
        <f>Loesung!B51</f>
        <v>Anzahl:</v>
      </c>
      <c r="D24" s="38">
        <f>Loesung!C51</f>
        <v>9</v>
      </c>
      <c r="E24" s="38">
        <f>Loesung!D51</f>
        <v>18</v>
      </c>
      <c r="F24" s="38">
        <f>Loesung!E51</f>
        <v>6</v>
      </c>
      <c r="G24" s="38">
        <f>Loesung!F51</f>
        <v>12</v>
      </c>
      <c r="H24" s="36"/>
    </row>
    <row r="25" spans="1:8" ht="27.75" customHeight="1">
      <c r="A25" s="8"/>
      <c r="B25" s="6"/>
      <c r="C25" s="42" t="str">
        <f>Loesung!B52</f>
        <v>Preis:</v>
      </c>
      <c r="D25" s="49"/>
      <c r="E25" s="49"/>
      <c r="F25" s="49"/>
      <c r="G25" s="49"/>
      <c r="H25" s="36"/>
    </row>
    <row r="26" spans="1:8" ht="27.75" customHeight="1">
      <c r="A26" s="8"/>
      <c r="B26" s="6"/>
      <c r="C26" s="27"/>
      <c r="D26" s="6">
        <f>IF(D25="","",IF(D25=Loesung!C52,1,0))</f>
      </c>
      <c r="E26" s="6">
        <f>IF(E25="","",IF(E25=Loesung!D52,1,0))</f>
      </c>
      <c r="F26" s="6">
        <f>IF(F25="","",IF(F25=Loesung!E52,1,0))</f>
      </c>
      <c r="G26" s="6">
        <f>IF(G25="","",IF(G25=Loesung!F52,1,0))</f>
      </c>
      <c r="H26" s="37">
        <f>SUM(D26:G26)</f>
        <v>0</v>
      </c>
    </row>
    <row r="27" spans="1:8" ht="30" customHeight="1">
      <c r="A27" s="55" t="s">
        <v>24</v>
      </c>
      <c r="B27" s="56"/>
      <c r="C27" s="46"/>
      <c r="D27" s="47"/>
      <c r="E27" s="52" t="s">
        <v>5</v>
      </c>
      <c r="F27" s="45"/>
      <c r="G27" s="52" t="s">
        <v>6</v>
      </c>
      <c r="H27" s="43">
        <f>IF(G2=0,"",IF(G4&gt;=87.5%,1,IF(G4&gt;=75%,2,IF(G4&gt;=62.5%,3,IF(G4&gt;50%,4,IF(G4&gt;=30%,5,6))))))</f>
      </c>
    </row>
    <row r="28" spans="1:3" ht="32.25" customHeight="1">
      <c r="A28" s="12"/>
      <c r="B28" s="11"/>
      <c r="C28" s="44"/>
    </row>
    <row r="29" ht="39.75" customHeight="1"/>
  </sheetData>
  <sheetProtection password="EA72" sheet="1" objects="1" scenarios="1"/>
  <mergeCells count="6">
    <mergeCell ref="C7:G7"/>
    <mergeCell ref="C11:G11"/>
    <mergeCell ref="C15:G15"/>
    <mergeCell ref="C19:G19"/>
    <mergeCell ref="C23:G23"/>
    <mergeCell ref="A27:B27"/>
  </mergeCells>
  <printOptions horizontalCentered="1" verticalCentered="1"/>
  <pageMargins left="0.5905511811023623" right="0.1968503937007874" top="0.3937007874015748" bottom="0.1968503937007874" header="0.5118110236220472" footer="0.3937007874015748"/>
  <pageSetup horizontalDpi="300" verticalDpi="300" orientation="portrait" paperSize="9" r:id="rId2"/>
  <headerFooter alignWithMargins="0">
    <oddHeader>&amp;C&amp;8Aufgaben zur Mathematik</oddHeader>
    <oddFooter>&amp;C&amp;8www.matheaktiv.de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6:F56"/>
  <sheetViews>
    <sheetView zoomScale="85" zoomScaleNormal="85" zoomScalePageLayoutView="0" workbookViewId="0" topLeftCell="A1">
      <pane xSplit="8" ySplit="18" topLeftCell="I19" activePane="bottomRight" state="frozen"/>
      <selection pane="topLeft" activeCell="A1" sqref="A1"/>
      <selection pane="topRight" activeCell="I1" sqref="I1"/>
      <selection pane="bottomLeft" activeCell="A19" sqref="A19"/>
      <selection pane="bottomRight" activeCell="F2" sqref="F2"/>
    </sheetView>
  </sheetViews>
  <sheetFormatPr defaultColWidth="18.8515625" defaultRowHeight="56.25" customHeight="1"/>
  <cols>
    <col min="1" max="16384" width="18.8515625" style="57" customWidth="1"/>
  </cols>
  <sheetData>
    <row r="36" ht="56.25" customHeight="1">
      <c r="D36" s="58"/>
    </row>
    <row r="37" ht="56.25" customHeight="1">
      <c r="D37" s="58"/>
    </row>
    <row r="38" spans="1:2" ht="56.25" customHeight="1">
      <c r="A38" s="57" t="s">
        <v>7</v>
      </c>
      <c r="B38" s="59" t="s">
        <v>8</v>
      </c>
    </row>
    <row r="39" spans="2:6" ht="56.25" customHeight="1">
      <c r="B39" s="60" t="s">
        <v>9</v>
      </c>
      <c r="C39" s="57">
        <v>3</v>
      </c>
      <c r="D39" s="61">
        <v>5</v>
      </c>
      <c r="E39" s="57">
        <v>1</v>
      </c>
      <c r="F39" s="57">
        <v>1.5</v>
      </c>
    </row>
    <row r="40" spans="2:6" ht="56.25" customHeight="1">
      <c r="B40" s="62" t="s">
        <v>10</v>
      </c>
      <c r="C40" s="58">
        <v>24</v>
      </c>
      <c r="D40" s="58">
        <v>40</v>
      </c>
      <c r="E40" s="58">
        <v>8</v>
      </c>
      <c r="F40" s="58">
        <v>12</v>
      </c>
    </row>
    <row r="41" spans="1:2" ht="56.25" customHeight="1">
      <c r="A41" s="57" t="s">
        <v>11</v>
      </c>
      <c r="B41" s="59" t="s">
        <v>12</v>
      </c>
    </row>
    <row r="42" spans="2:6" ht="56.25" customHeight="1">
      <c r="B42" s="60" t="s">
        <v>13</v>
      </c>
      <c r="C42" s="57">
        <v>5</v>
      </c>
      <c r="D42" s="61">
        <v>8</v>
      </c>
      <c r="E42" s="57">
        <v>12</v>
      </c>
      <c r="F42" s="57">
        <v>20</v>
      </c>
    </row>
    <row r="43" spans="2:6" ht="56.25" customHeight="1">
      <c r="B43" s="62" t="s">
        <v>10</v>
      </c>
      <c r="C43" s="63">
        <v>2.9</v>
      </c>
      <c r="D43" s="58">
        <v>4.64</v>
      </c>
      <c r="E43" s="58">
        <f>0.58*12</f>
        <v>6.959999999999999</v>
      </c>
      <c r="F43" s="58">
        <f>F42*0.58</f>
        <v>11.6</v>
      </c>
    </row>
    <row r="44" spans="1:2" ht="56.25" customHeight="1">
      <c r="A44" s="57" t="s">
        <v>14</v>
      </c>
      <c r="B44" s="64" t="s">
        <v>15</v>
      </c>
    </row>
    <row r="45" spans="2:6" ht="56.25" customHeight="1">
      <c r="B45" s="60" t="s">
        <v>16</v>
      </c>
      <c r="C45" s="57">
        <v>3</v>
      </c>
      <c r="D45" s="61">
        <v>4</v>
      </c>
      <c r="E45" s="57">
        <v>9</v>
      </c>
      <c r="F45" s="57">
        <v>12</v>
      </c>
    </row>
    <row r="46" spans="2:6" ht="56.25" customHeight="1">
      <c r="B46" s="62" t="s">
        <v>10</v>
      </c>
      <c r="C46" s="58">
        <f>C45*0.5</f>
        <v>1.5</v>
      </c>
      <c r="D46" s="58">
        <f>D45*0.5</f>
        <v>2</v>
      </c>
      <c r="E46" s="58">
        <f>E45*0.5</f>
        <v>4.5</v>
      </c>
      <c r="F46" s="58">
        <f>F45*0.5</f>
        <v>6</v>
      </c>
    </row>
    <row r="47" spans="1:2" ht="56.25" customHeight="1">
      <c r="A47" s="57" t="s">
        <v>17</v>
      </c>
      <c r="B47" s="64" t="s">
        <v>18</v>
      </c>
    </row>
    <row r="48" spans="2:6" ht="56.25" customHeight="1">
      <c r="B48" s="60" t="s">
        <v>19</v>
      </c>
      <c r="C48" s="57">
        <v>3</v>
      </c>
      <c r="D48" s="61">
        <v>7</v>
      </c>
      <c r="E48" s="57">
        <v>14</v>
      </c>
      <c r="F48" s="57">
        <v>21</v>
      </c>
    </row>
    <row r="49" spans="2:6" ht="56.25" customHeight="1">
      <c r="B49" s="62" t="s">
        <v>10</v>
      </c>
      <c r="C49" s="58">
        <f>C48*120</f>
        <v>360</v>
      </c>
      <c r="D49" s="58">
        <f>D48*120</f>
        <v>840</v>
      </c>
      <c r="E49" s="58">
        <f>E48*120</f>
        <v>1680</v>
      </c>
      <c r="F49" s="58">
        <f>F48*120</f>
        <v>2520</v>
      </c>
    </row>
    <row r="50" spans="1:2" ht="56.25" customHeight="1">
      <c r="A50" s="57" t="s">
        <v>20</v>
      </c>
      <c r="B50" s="65" t="s">
        <v>23</v>
      </c>
    </row>
    <row r="51" spans="2:6" ht="56.25" customHeight="1">
      <c r="B51" s="60" t="s">
        <v>21</v>
      </c>
      <c r="C51" s="57">
        <v>9</v>
      </c>
      <c r="D51" s="61">
        <v>18</v>
      </c>
      <c r="E51" s="57">
        <v>6</v>
      </c>
      <c r="F51" s="57">
        <v>12</v>
      </c>
    </row>
    <row r="52" spans="2:6" ht="56.25" customHeight="1">
      <c r="B52" s="62" t="s">
        <v>10</v>
      </c>
      <c r="C52" s="58">
        <f>C51/3*1.25</f>
        <v>3.75</v>
      </c>
      <c r="D52" s="58">
        <f>D51/3*1.25</f>
        <v>7.5</v>
      </c>
      <c r="E52" s="58">
        <f>E51/3*1.25</f>
        <v>2.5</v>
      </c>
      <c r="F52" s="58">
        <f>F51/3*1.25</f>
        <v>5</v>
      </c>
    </row>
    <row r="53" ht="56.25" customHeight="1">
      <c r="B53" s="60"/>
    </row>
    <row r="54" ht="56.25" customHeight="1">
      <c r="B54" s="60"/>
    </row>
    <row r="55" ht="56.25" customHeight="1">
      <c r="B55" s="60"/>
    </row>
    <row r="56" ht="56.25" customHeight="1">
      <c r="D56" s="58"/>
    </row>
  </sheetData>
  <sheetProtection password="EA72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</cp:lastModifiedBy>
  <cp:lastPrinted>2014-03-23T17:49:40Z</cp:lastPrinted>
  <dcterms:created xsi:type="dcterms:W3CDTF">2000-03-01T20:41:15Z</dcterms:created>
  <dcterms:modified xsi:type="dcterms:W3CDTF">2014-03-23T17:49:45Z</dcterms:modified>
  <cp:category/>
  <cp:version/>
  <cp:contentType/>
  <cp:contentStatus/>
</cp:coreProperties>
</file>